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esktop\3ER TRIMESTRE 2026\LEY DE CONTABILIDAD GUBERNAMENTAL 3ER TRIM 26\"/>
    </mc:Choice>
  </mc:AlternateContent>
  <xr:revisionPtr revIDLastSave="0" documentId="13_ncr:1_{4A1F402C-ECAE-409F-B7B6-A7B48F947D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91029"/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D4" i="2"/>
  <c r="D3" i="2" s="1"/>
  <c r="C4" i="2"/>
  <c r="B4" i="2"/>
  <c r="B3" i="2" l="1"/>
  <c r="C3" i="2"/>
  <c r="F12" i="2"/>
  <c r="E12" i="2"/>
  <c r="E4" i="2"/>
  <c r="F4" i="2"/>
  <c r="F3" i="2" l="1"/>
  <c r="E3" i="2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<sst xmlns="http://schemas.openxmlformats.org/spreadsheetml/2006/main" count="27" uniqueCount="27">
  <si>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</si>
  <si>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</si>
  <si>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</si>
  <si>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</si>
  <si>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</si>
  <si>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</si>
  <si>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</si>
  <si>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</si>
  <si>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</si>
  <si>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</si>
  <si>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</si>
  <si>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</si>
  <si>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</si>
  <si>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</si>
  <si>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</si>
  <si>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</si>
  <si>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</si>
  <si>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</si>
  <si>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</si>
  <si>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</si>
  <si>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</si>
  <si>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</si>
  <si>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</si>
  <si>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</si>
  <si>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</si>
  <si>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</si>
  <si>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Sistema de Agua Potable y Alcantarillado Municipal de Valle de Santiago
Estado Analítico del Activo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</si>
</sst>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4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indent="1"/>
    </xf>
    <xf numFmtId="0" fontId="2" fillId="0" borderId="4" xfId="8" applyFont="1" applyBorder="1" applyAlignment="1">
      <alignment horizontal="left" vertical="top" indent="2"/>
    </xf>
    <xf numFmtId="0" fontId="3" fillId="0" borderId="4" xfId="8" applyFont="1" applyBorder="1" applyAlignment="1">
      <alignment horizontal="left" vertical="top" indent="2"/>
    </xf>
    <xf numFmtId="0" fontId="1" fillId="0" borderId="0" xfId="8" applyAlignment="1" applyProtection="1">
      <alignment horizontal="left" vertical="top" indent="1"/>
      <protection locked="0"/>
    </xf>
    <xf numFmtId="3" fontId="2" fillId="0" borderId="4" xfId="8" applyNumberFormat="1" applyFont="1" applyBorder="1" applyAlignment="1" applyProtection="1">
      <alignment vertical="top" wrapText="1"/>
      <protection locked="0"/>
    </xf>
    <xf numFmtId="3" fontId="3" fillId="0" borderId="4" xfId="8" applyNumberFormat="1" applyFont="1" applyBorder="1" applyAlignment="1" applyProtection="1">
      <alignment vertical="top" wrapText="1"/>
      <protection locked="0"/>
    </xf>
    <xf numFmtId="3" fontId="3" fillId="0" borderId="4" xfId="8" applyNumberFormat="1" applyFont="1" applyBorder="1" applyAlignment="1" applyProtection="1">
      <alignment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1219200</xdr:colOff>
      <xdr:row>0</xdr:row>
      <xdr:rowOff>466724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8077C0B-7DC5-4072-BA56-9A5CF2A19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19200" cy="466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Normal="100" workbookViewId="0">
      <selection activeCell="A39" sqref="A39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11" t="s">
        <v>26</v>
      </c>
      <c r="B1" s="12"/>
      <c r="C1" s="12"/>
      <c r="D1" s="12"/>
      <c r="E1" s="12"/>
      <c r="F1" s="13"/>
    </row>
    <row r="2" spans="1:6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25</v>
      </c>
    </row>
    <row r="3" spans="1:6" x14ac:dyDescent="0.2">
      <c r="A3" s="4" t="s">
        <v>0</v>
      </c>
      <c r="B3" s="8">
        <f>B4+B12</f>
        <v>202230178.16999999</v>
      </c>
      <c r="C3" s="8">
        <f t="shared" ref="C3:F3" si="0">C4+C12</f>
        <v>292099737.75999999</v>
      </c>
      <c r="D3" s="8">
        <f t="shared" si="0"/>
        <v>276434770.20000005</v>
      </c>
      <c r="E3" s="8">
        <f t="shared" si="0"/>
        <v>217895145.72999999</v>
      </c>
      <c r="F3" s="8">
        <f t="shared" si="0"/>
        <v>15664967.559999999</v>
      </c>
    </row>
    <row r="4" spans="1:6" x14ac:dyDescent="0.2">
      <c r="A4" s="5" t="s">
        <v>4</v>
      </c>
      <c r="B4" s="8">
        <f>SUM(B5:B11)</f>
        <v>118010559.08999999</v>
      </c>
      <c r="C4" s="8">
        <f>SUM(C5:C11)</f>
        <v>286811865.67000002</v>
      </c>
      <c r="D4" s="8">
        <f>SUM(D5:D11)</f>
        <v>271098885.43000007</v>
      </c>
      <c r="E4" s="8">
        <f>SUM(E5:E11)</f>
        <v>133723539.33</v>
      </c>
      <c r="F4" s="8">
        <f>SUM(F5:F11)</f>
        <v>15712980.240000002</v>
      </c>
    </row>
    <row r="5" spans="1:6" x14ac:dyDescent="0.2">
      <c r="A5" s="6" t="s">
        <v>5</v>
      </c>
      <c r="B5" s="9">
        <v>53576129.109999999</v>
      </c>
      <c r="C5" s="9">
        <v>120801950.3</v>
      </c>
      <c r="D5" s="9">
        <v>108539844.34999999</v>
      </c>
      <c r="E5" s="9">
        <f>B5+C5-D5</f>
        <v>65838235.060000002</v>
      </c>
      <c r="F5" s="9">
        <f t="shared" ref="F5:F11" si="1">E5-B5</f>
        <v>12262105.950000003</v>
      </c>
    </row>
    <row r="6" spans="1:6" x14ac:dyDescent="0.2">
      <c r="A6" s="6" t="s">
        <v>6</v>
      </c>
      <c r="B6" s="9">
        <v>62084710.619999997</v>
      </c>
      <c r="C6" s="9">
        <v>165009915.37</v>
      </c>
      <c r="D6" s="9">
        <v>161857080.61000001</v>
      </c>
      <c r="E6" s="9">
        <f t="shared" ref="E6:E11" si="2">B6+C6-D6</f>
        <v>65237545.379999995</v>
      </c>
      <c r="F6" s="9">
        <f t="shared" si="1"/>
        <v>3152834.7599999979</v>
      </c>
    </row>
    <row r="7" spans="1:6" x14ac:dyDescent="0.2">
      <c r="A7" s="6" t="s">
        <v>7</v>
      </c>
      <c r="B7" s="9">
        <v>2074311.58</v>
      </c>
      <c r="C7" s="9">
        <v>1000000</v>
      </c>
      <c r="D7" s="9">
        <v>701960.47</v>
      </c>
      <c r="E7" s="9">
        <f t="shared" si="2"/>
        <v>2372351.1100000003</v>
      </c>
      <c r="F7" s="9">
        <f t="shared" si="1"/>
        <v>298039.53000000026</v>
      </c>
    </row>
    <row r="8" spans="1:6" x14ac:dyDescent="0.2">
      <c r="A8" s="6" t="s">
        <v>1</v>
      </c>
      <c r="B8" s="9">
        <v>0</v>
      </c>
      <c r="C8" s="9">
        <v>0</v>
      </c>
      <c r="D8" s="9">
        <v>0</v>
      </c>
      <c r="E8" s="9">
        <f t="shared" si="2"/>
        <v>0</v>
      </c>
      <c r="F8" s="9">
        <f t="shared" si="1"/>
        <v>0</v>
      </c>
    </row>
    <row r="9" spans="1:6" x14ac:dyDescent="0.2">
      <c r="A9" s="6" t="s">
        <v>2</v>
      </c>
      <c r="B9" s="9">
        <v>275407.78000000003</v>
      </c>
      <c r="C9" s="9">
        <v>0</v>
      </c>
      <c r="D9" s="9">
        <v>0</v>
      </c>
      <c r="E9" s="9">
        <f t="shared" si="2"/>
        <v>275407.78000000003</v>
      </c>
      <c r="F9" s="9">
        <f t="shared" si="1"/>
        <v>0</v>
      </c>
    </row>
    <row r="10" spans="1:6" x14ac:dyDescent="0.2">
      <c r="A10" s="6" t="s">
        <v>8</v>
      </c>
      <c r="B10" s="9">
        <v>0</v>
      </c>
      <c r="C10" s="9">
        <v>0</v>
      </c>
      <c r="D10" s="9">
        <v>0</v>
      </c>
      <c r="E10" s="9">
        <f t="shared" si="2"/>
        <v>0</v>
      </c>
      <c r="F10" s="9">
        <f t="shared" si="1"/>
        <v>0</v>
      </c>
    </row>
    <row r="11" spans="1:6" x14ac:dyDescent="0.2">
      <c r="A11" s="6" t="s">
        <v>9</v>
      </c>
      <c r="B11" s="9">
        <v>0</v>
      </c>
      <c r="C11" s="9">
        <v>0</v>
      </c>
      <c r="D11" s="9">
        <v>0</v>
      </c>
      <c r="E11" s="9">
        <f t="shared" si="2"/>
        <v>0</v>
      </c>
      <c r="F11" s="9">
        <f t="shared" si="1"/>
        <v>0</v>
      </c>
    </row>
    <row r="12" spans="1:6" x14ac:dyDescent="0.2">
      <c r="A12" s="5" t="s">
        <v>10</v>
      </c>
      <c r="B12" s="8">
        <f>SUM(B13:B21)</f>
        <v>84219619.079999998</v>
      </c>
      <c r="C12" s="8">
        <f>SUM(C13:C21)</f>
        <v>5287872.0900000008</v>
      </c>
      <c r="D12" s="8">
        <f>SUM(D13:D21)</f>
        <v>5335884.7699999996</v>
      </c>
      <c r="E12" s="8">
        <f>SUM(E13:E21)</f>
        <v>84171606.399999991</v>
      </c>
      <c r="F12" s="8">
        <f>SUM(F13:F21)</f>
        <v>-48012.680000002962</v>
      </c>
    </row>
    <row r="13" spans="1:6" x14ac:dyDescent="0.2">
      <c r="A13" s="6" t="s">
        <v>11</v>
      </c>
      <c r="B13" s="9">
        <v>0</v>
      </c>
      <c r="C13" s="9">
        <v>0</v>
      </c>
      <c r="D13" s="9">
        <v>0</v>
      </c>
      <c r="E13" s="9">
        <f>B13+C13-D13</f>
        <v>0</v>
      </c>
      <c r="F13" s="9">
        <f t="shared" ref="F13:F21" si="3">E13-B13</f>
        <v>0</v>
      </c>
    </row>
    <row r="14" spans="1:6" x14ac:dyDescent="0.2">
      <c r="A14" s="6" t="s">
        <v>12</v>
      </c>
      <c r="B14" s="10">
        <v>0</v>
      </c>
      <c r="C14" s="10">
        <v>0</v>
      </c>
      <c r="D14" s="10">
        <v>0</v>
      </c>
      <c r="E14" s="10">
        <f t="shared" ref="E14:E21" si="4">B14+C14-D14</f>
        <v>0</v>
      </c>
      <c r="F14" s="10">
        <f t="shared" si="3"/>
        <v>0</v>
      </c>
    </row>
    <row r="15" spans="1:6" x14ac:dyDescent="0.2">
      <c r="A15" s="6" t="s">
        <v>13</v>
      </c>
      <c r="B15" s="10">
        <v>53068133.560000002</v>
      </c>
      <c r="C15" s="10">
        <v>1872986.54</v>
      </c>
      <c r="D15" s="10">
        <v>936493.27</v>
      </c>
      <c r="E15" s="10">
        <f t="shared" si="4"/>
        <v>54004626.829999998</v>
      </c>
      <c r="F15" s="10">
        <f t="shared" si="3"/>
        <v>936493.26999999583</v>
      </c>
    </row>
    <row r="16" spans="1:6" x14ac:dyDescent="0.2">
      <c r="A16" s="6" t="s">
        <v>14</v>
      </c>
      <c r="B16" s="9">
        <v>48573186.369999997</v>
      </c>
      <c r="C16" s="9">
        <v>2849641.12</v>
      </c>
      <c r="D16" s="9">
        <v>1887535.87</v>
      </c>
      <c r="E16" s="9">
        <f t="shared" si="4"/>
        <v>49535291.619999997</v>
      </c>
      <c r="F16" s="9">
        <f t="shared" si="3"/>
        <v>962105.25</v>
      </c>
    </row>
    <row r="17" spans="1:6" x14ac:dyDescent="0.2">
      <c r="A17" s="6" t="s">
        <v>15</v>
      </c>
      <c r="B17" s="9">
        <v>2291303.5499999998</v>
      </c>
      <c r="C17" s="9">
        <v>0</v>
      </c>
      <c r="D17" s="9">
        <v>0</v>
      </c>
      <c r="E17" s="9">
        <f t="shared" si="4"/>
        <v>2291303.5499999998</v>
      </c>
      <c r="F17" s="9">
        <f t="shared" si="3"/>
        <v>0</v>
      </c>
    </row>
    <row r="18" spans="1:6" x14ac:dyDescent="0.2">
      <c r="A18" s="6" t="s">
        <v>16</v>
      </c>
      <c r="B18" s="9">
        <v>-21839187.309999999</v>
      </c>
      <c r="C18" s="9">
        <v>382921.82</v>
      </c>
      <c r="D18" s="9">
        <v>2511855.63</v>
      </c>
      <c r="E18" s="9">
        <f t="shared" si="4"/>
        <v>-23968121.119999997</v>
      </c>
      <c r="F18" s="9">
        <f t="shared" si="3"/>
        <v>-2128933.8099999987</v>
      </c>
    </row>
    <row r="19" spans="1:6" x14ac:dyDescent="0.2">
      <c r="A19" s="6" t="s">
        <v>17</v>
      </c>
      <c r="B19" s="9">
        <v>2126182.91</v>
      </c>
      <c r="C19" s="9">
        <v>182322.61</v>
      </c>
      <c r="D19" s="9">
        <v>0</v>
      </c>
      <c r="E19" s="9">
        <f t="shared" si="4"/>
        <v>2308505.52</v>
      </c>
      <c r="F19" s="9">
        <f t="shared" si="3"/>
        <v>182322.60999999987</v>
      </c>
    </row>
    <row r="20" spans="1:6" x14ac:dyDescent="0.2">
      <c r="A20" s="6" t="s">
        <v>18</v>
      </c>
      <c r="B20" s="9">
        <v>0</v>
      </c>
      <c r="C20" s="9">
        <v>0</v>
      </c>
      <c r="D20" s="9">
        <v>0</v>
      </c>
      <c r="E20" s="9">
        <f t="shared" si="4"/>
        <v>0</v>
      </c>
      <c r="F20" s="9">
        <f t="shared" si="3"/>
        <v>0</v>
      </c>
    </row>
    <row r="21" spans="1:6" x14ac:dyDescent="0.2">
      <c r="A21" s="6" t="s">
        <v>19</v>
      </c>
      <c r="B21" s="9">
        <v>0</v>
      </c>
      <c r="C21" s="9">
        <v>0</v>
      </c>
      <c r="D21" s="9">
        <v>0</v>
      </c>
      <c r="E21" s="9">
        <f t="shared" si="4"/>
        <v>0</v>
      </c>
      <c r="F21" s="9">
        <f t="shared" si="3"/>
        <v>0</v>
      </c>
    </row>
    <row r="23" spans="1:6" ht="12.75" x14ac:dyDescent="0.2">
      <c r="A23" s="7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  <ignoredErrors>
    <ignoredError sqref="B3:F11 B13:F21 B12:D12" unlockedFormula="1"/>
    <ignoredError sqref="E12:F12" formula="1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CONTABILIDAD</cp:lastModifiedBy>
  <cp:lastPrinted>2018-03-08T18:40:55Z</cp:lastPrinted>
  <dcterms:created xsi:type="dcterms:W3CDTF">2014-02-09T04:04:15Z</dcterms:created>
  <dcterms:modified xsi:type="dcterms:W3CDTF">2026-11-03T20:56:50Z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