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19425" windowHeight="10305" tabRatio="863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<sst xmlns="http://schemas.openxmlformats.org/spreadsheetml/2006/main" count="865" uniqueCount="597">
  <si>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</si>
  <si>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</si>
  <si>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</si>
  <si>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</si>
  <si>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</si>
  <si>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</si>
  <si>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</si>
  <si>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</si>
  <si>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</si>
  <si>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</si>
  <si>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</si>
  <si>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</si>
  <si>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</si>
  <si>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</si>
  <si>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</si>
  <si>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</si>
  <si>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</si>
  <si>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</si>
  <si>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</si>
  <si>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</si>
  <si>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</si>
  <si>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</si>
  <si>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</si>
  <si>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</si>
  <si>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</si>
  <si>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</si>
  <si>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</si>
  <si>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</si>
  <si>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</si>
  <si>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</si>
  <si>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</si>
  <si>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</si>
  <si>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</si>
  <si>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</si>
  <si>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</si>
  <si>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</si>
  <si>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</si>
  <si>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</si>
  <si>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</si>
  <si>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</si>
  <si>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</si>
  <si>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</si>
  <si>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</si>
  <si>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</si>
  <si>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</si>
  <si>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</si>
  <si>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</si>
  <si>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</si>
  <si>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</si>
  <si>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</si>
  <si>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</si>
  <si>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</si>
  <si>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</si>
  <si>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</si>
  <si>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</si>
  <si>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</si>
  <si>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</si>
  <si>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</si>
  <si>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</si>
  <si>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</si>
  <si>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</si>
  <si>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</si>
  <si>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</si>
  <si>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</si>
  <si>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</si>
  <si>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</si>
  <si>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</si>
  <si>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</si>
  <si>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</si>
  <si>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</si>
  <si>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</si>
  <si>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</si>
  <si>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</si>
  <si>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</si>
  <si>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</si>
  <si>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</si>
  <si>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</si>
  <si>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</si>
  <si>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</si>
  <si>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</si>
  <si>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</si>
  <si>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</si>
  <si>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</si>
  <si>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</si>
  <si>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</si>
  <si>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</si>
  <si>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</si>
  <si>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</si>
  <si>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</si>
  <si>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</si>
  <si>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</si>
  <si>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</si>
  <si>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</si>
  <si>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</si>
  <si>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</si>
  <si>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</si>
  <si>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</si>
  <si>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</si>
  <si>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</si>
  <si>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</si>
  <si>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</si>
  <si>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</si>
  <si>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</si>
  <si>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</si>
  <si>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</si>
  <si>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</si>
  <si>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</si>
  <si>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</si>
  <si>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</si>
  <si>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</si>
  <si>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</si>
  <si>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</si>
  <si>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</si>
  <si>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</si>
  <si>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</si>
  <si>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</si>
  <si>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</si>
  <si>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</si>
  <si>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</si>
  <si>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</si>
  <si>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</si>
  <si>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</si>
  <si>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</si>
  <si>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</si>
  <si>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</si>
  <si>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</si>
  <si>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</si>
  <si>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</si>
  <si>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</si>
  <si>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</si>
  <si>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</si>
  <si>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</si>
  <si>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</si>
  <si>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</si>
  <si>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</si>
  <si>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</si>
  <si>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</si>
  <si>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</si>
  <si>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</si>
  <si>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</si>
  <si>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</si>
  <si>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</si>
  <si>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</si>
  <si>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</si>
  <si>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</si>
  <si>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</si>
  <si>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</si>
  <si>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</si>
  <si>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</si>
  <si>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</si>
  <si>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</si>
  <si>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</si>
  <si>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</si>
  <si>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</si>
  <si>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</si>
  <si>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</si>
  <si>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</si>
  <si>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</si>
  <si>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</si>
  <si>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</si>
  <si>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</si>
  <si>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</si>
  <si>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</si>
  <si>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</si>
  <si>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</si>
  <si>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</si>
  <si>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</si>
  <si>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</si>
  <si>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</si>
  <si>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</si>
  <si>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</si>
  <si>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</si>
  <si>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</si>
  <si>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</si>
  <si>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</si>
  <si>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</si>
  <si>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</si>
  <si>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</si>
  <si>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</si>
  <si>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</si>
  <si>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</si>
  <si>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</si>
  <si>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</si>
  <si>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</si>
  <si>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</si>
  <si>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</si>
  <si>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</si>
  <si>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</si>
  <si>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</si>
  <si>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</si>
  <si>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</si>
  <si>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</si>
  <si>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</si>
  <si>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</si>
  <si>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</si>
  <si>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</si>
  <si>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</si>
  <si>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</si>
  <si>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</si>
  <si>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</si>
  <si>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</si>
  <si>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</si>
  <si>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</si>
  <si>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</si>
  <si>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</si>
  <si>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</si>
  <si>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</si>
  <si>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</si>
  <si>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</si>
  <si>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</si>
  <si>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</si>
  <si>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</si>
  <si>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</si>
  <si>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</si>
  <si>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</si>
  <si>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</si>
  <si>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</si>
  <si>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</si>
  <si>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</si>
  <si>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</si>
  <si>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</si>
  <si>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</si>
  <si>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</si>
  <si>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</si>
  <si>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</si>
  <si>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</si>
  <si>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</si>
  <si>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</si>
  <si>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</si>
  <si>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</si>
  <si>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</si>
  <si>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</si>
  <si>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</si>
  <si>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</si>
  <si>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</si>
  <si>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</si>
  <si>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</si>
  <si>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</si>
  <si>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</si>
  <si>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</si>
  <si>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</si>
  <si>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</si>
  <si>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</si>
  <si>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</si>
  <si>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</si>
  <si>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</si>
  <si>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</si>
  <si>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</si>
  <si>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</si>
  <si>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</si>
  <si>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</si>
  <si>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</si>
  <si>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</si>
  <si>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</si>
  <si>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</si>
  <si>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</si>
  <si>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</si>
  <si>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</si>
  <si>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</si>
  <si>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</si>
  <si>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</si>
  <si>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</si>
  <si>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</si>
  <si>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</si>
  <si>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</si>
  <si>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</si>
  <si>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</si>
  <si>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</si>
  <si>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</si>
  <si>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</si>
  <si>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</si>
  <si>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</si>
  <si>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</si>
  <si>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</si>
  <si>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</si>
  <si>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</si>
  <si>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</si>
  <si>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</si>
  <si>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</si>
  <si>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</si>
  <si>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</si>
  <si>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</si>
  <si>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</si>
  <si>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</si>
  <si>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</si>
  <si>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</si>
  <si>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</si>
  <si>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</si>
  <si>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</si>
  <si>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</si>
  <si>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</si>
  <si>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</si>
  <si>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</si>
  <si>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</si>
  <si>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</si>
  <si>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</si>
  <si>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</si>
  <si>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</si>
  <si>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</si>
  <si>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</si>
  <si>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</si>
  <si>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</si>
  <si>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</si>
  <si>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</si>
  <si>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</si>
  <si>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</si>
  <si>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</si>
  <si>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</si>
  <si>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</si>
  <si>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</si>
  <si>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</si>
  <si>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</si>
  <si>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</si>
  <si>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</si>
  <si>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</si>
  <si>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</si>
  <si>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</si>
  <si>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</si>
  <si>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</si>
  <si>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</si>
  <si>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</si>
  <si>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</si>
  <si>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</si>
  <si>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</si>
  <si>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</si>
  <si>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</si>
  <si>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</si>
  <si>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</si>
  <si>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</si>
  <si>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</si>
  <si>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</si>
  <si>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</si>
  <si>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</si>
  <si>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</si>
  <si>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</si>
  <si>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</si>
  <si>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</si>
  <si>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</si>
  <si>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</si>
  <si>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</si>
  <si>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</si>
  <si>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</si>
  <si>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</si>
  <si>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</si>
  <si>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</si>
  <si>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</si>
  <si>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</si>
  <si>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</si>
  <si>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</si>
  <si>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</si>
  <si>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</si>
  <si>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</si>
  <si>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</si>
  <si>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</si>
  <si>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</si>
  <si>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</si>
  <si>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</si>
  <si>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</si>
  <si>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</si>
  <si>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</si>
  <si>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</si>
  <si>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</si>
  <si>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</si>
  <si>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</si>
  <si>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</si>
  <si>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</si>
  <si>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</si>
  <si>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</si>
  <si>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</si>
  <si>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</si>
  <si>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</si>
  <si>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</si>
  <si>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</si>
  <si>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</si>
  <si>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</si>
  <si>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</si>
  <si>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</si>
  <si>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</si>
  <si>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</si>
  <si>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</si>
  <si>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</si>
  <si>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</si>
  <si>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</si>
  <si>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</si>
  <si>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</si>
  <si>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</si>
  <si>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</si>
  <si>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</si>
  <si>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</si>
  <si>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</si>
  <si>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</si>
  <si>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</si>
  <si>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</si>
  <si>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</si>
  <si>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</si>
  <si>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</si>
  <si>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</si>
  <si>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</si>
  <si>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</si>
  <si>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</si>
  <si>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</si>
  <si>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</si>
  <si>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</si>
  <si>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</si>
  <si>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</si>
  <si>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</si>
  <si>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</si>
  <si>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</si>
  <si>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</si>
  <si>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</si>
  <si>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</si>
  <si>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</si>
  <si>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</si>
  <si>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</si>
  <si>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</si>
  <si>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</si>
  <si>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</si>
  <si>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</si>
  <si>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</si>
  <si>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</si>
  <si>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</si>
  <si>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</si>
  <si>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</si>
  <si>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</si>
  <si>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</si>
  <si>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</si>
  <si>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</si>
  <si>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</si>
  <si>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</si>
  <si>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</si>
  <si>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</si>
  <si>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</si>
  <si>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</si>
  <si>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</si>
  <si>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</si>
  <si>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</si>
  <si>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</si>
  <si>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</si>
  <si>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</si>
  <si>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</si>
  <si>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</si>
  <si>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</si>
  <si>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</si>
  <si>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</si>
  <si>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</si>
  <si>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</si>
  <si>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</si>
  <si>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</si>
  <si>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</si>
  <si>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</si>
  <si>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</si>
  <si>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</si>
  <si>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</si>
  <si>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</si>
  <si>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</si>
  <si>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</si>
  <si>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</si>
  <si>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</si>
  <si>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</si>
  <si>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</si>
  <si>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</si>
  <si>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</si>
  <si>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</si>
  <si>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</si>
  <si>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</si>
  <si>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</si>
  <si>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</si>
  <si>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</si>
  <si>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</si>
  <si>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</si>
  <si>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</si>
  <si>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</si>
  <si>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</si>
  <si>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</si>
  <si>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</si>
  <si>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</si>
  <si>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</si>
  <si>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</si>
  <si>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</si>
  <si>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</si>
  <si>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</si>
  <si>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</si>
  <si>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</si>
  <si>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</si>
  <si>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</si>
  <si>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</si>
  <si>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</si>
  <si>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</si>
  <si>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</si>
  <si>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</si>
  <si>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</si>
  <si>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</si>
  <si>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</si>
  <si>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</si>
  <si>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</si>
  <si>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</si>
  <si>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</si>
  <si>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</si>
  <si>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</si>
  <si>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</si>
  <si>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</si>
  <si>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</si>
  <si>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</si>
  <si>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</si>
  <si>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</si>
  <si>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</si>
  <si>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</si>
  <si>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</si>
  <si>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</si>
  <si>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</si>
  <si>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</si>
  <si>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</si>
  <si>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</si>
  <si>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</si>
  <si>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</si>
  <si>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</si>
  <si>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</si>
  <si>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</si>
  <si>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</si>
  <si>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</si>
  <si>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</si>
  <si>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</si>
  <si>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</si>
  <si>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</si>
  <si>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</si>
  <si>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</si>
  <si>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</si>
  <si>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</si>
  <si>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</si>
  <si>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</si>
  <si>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</si>
  <si>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</si>
  <si>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</si>
  <si>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</si>
  <si>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</si>
  <si>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</si>
  <si>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</si>
  <si>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</si>
  <si>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</si>
  <si>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</si>
  <si>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</si>
  <si>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</si>
  <si>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</si>
  <si>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</si>
  <si>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</si>
  <si>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</si>
  <si>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</si>
  <si>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</si>
  <si>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</si>
  <si>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</si>
  <si>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</si>
  <si>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</si>
  <si>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</si>
  <si>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</si>
  <si>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</si>
  <si>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</si>
  <si>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</si>
  <si>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</si>
  <si>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</si>
  <si>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</si>
  <si>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</si>
  <si>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</si>
  <si>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</si>
  <si>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</si>
  <si>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</si>
  <si>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</si>
  <si>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</si>
  <si>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</si>
  <si>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</si>
  <si>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</si>
  <si>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</si>
  <si>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</si>
  <si>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</si>
  <si>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</si>
  <si>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</si>
  <si>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</si>
  <si>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</si>
  <si>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</si>
  <si>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</si>
  <si>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</si>
  <si>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</si>
  <si>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</si>
  <si>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</si>
  <si>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</si>
  <si>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</si>
  <si>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</si>
  <si>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</si>
  <si>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</si>
  <si>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</si>
  <si>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Casa de la Cultura del Municipio de Valle de Santiago, Gto.</t>
  </si>
  <si>
    <t>Del 1 de Enero al 30 de Junio de 2026</t>
  </si>
  <si>
    <t>___________________________________________________</t>
  </si>
  <si>
    <t>DIRECTOR DE CASA DE LA CULTURA</t>
  </si>
  <si>
    <t>LIC. ZURIEL JONATHAN NEGRETE RIVERO</t>
  </si>
  <si>
    <t>___________________________________</t>
  </si>
  <si>
    <t>ENCARGADO DEL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</si>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</sst>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0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0" borderId="0" xfId="0" applyFont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1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</sheetPr>
  <dimension ref="A1:E49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2" sqref="A2:B2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1" t="s">
        <v>589</v>
      </c>
      <c r="B1" s="172"/>
      <c r="C1" s="87" t="s">
        <v>486</v>
      </c>
      <c r="D1" s="88">
        <v>2026</v>
      </c>
    </row>
    <row r="2" spans="1:5" ht="16.149999999999999" customHeight="1" x14ac:dyDescent="0.2">
      <c r="A2" s="173" t="s">
        <v>485</v>
      </c>
      <c r="B2" s="174"/>
      <c r="C2" s="155" t="s">
        <v>487</v>
      </c>
      <c r="D2" s="89" t="s">
        <v>489</v>
      </c>
    </row>
    <row r="3" spans="1:5" ht="16.149999999999999" customHeight="1" x14ac:dyDescent="0.2">
      <c r="A3" s="173" t="s">
        <v>590</v>
      </c>
      <c r="B3" s="174"/>
      <c r="C3" s="155" t="s">
        <v>488</v>
      </c>
      <c r="D3" s="90">
        <v>2</v>
      </c>
    </row>
    <row r="4" spans="1:5" ht="16.149999999999999" customHeight="1" x14ac:dyDescent="0.2">
      <c r="A4" s="173" t="s">
        <v>504</v>
      </c>
      <c r="B4" s="174"/>
      <c r="C4" s="156"/>
      <c r="D4" s="89"/>
    </row>
    <row r="5" spans="1:5" ht="15" customHeight="1" x14ac:dyDescent="0.2">
      <c r="A5" s="157" t="s">
        <v>29</v>
      </c>
      <c r="B5" s="165" t="s">
        <v>30</v>
      </c>
      <c r="C5" s="165"/>
      <c r="D5" s="166"/>
    </row>
    <row r="6" spans="1:5" x14ac:dyDescent="0.2">
      <c r="A6" s="158"/>
      <c r="B6" s="167"/>
      <c r="C6" s="167"/>
      <c r="D6" s="168"/>
      <c r="E6" s="151"/>
    </row>
    <row r="7" spans="1:5" x14ac:dyDescent="0.2">
      <c r="A7" s="158"/>
      <c r="B7" s="169" t="s">
        <v>33</v>
      </c>
      <c r="C7" s="169"/>
      <c r="D7" s="170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5" x14ac:dyDescent="0.2">
      <c r="A33" s="158"/>
      <c r="B33" s="151"/>
      <c r="C33" s="151"/>
      <c r="D33" s="152"/>
    </row>
    <row r="34" spans="1:5" x14ac:dyDescent="0.2">
      <c r="A34" s="158"/>
      <c r="B34" s="149"/>
      <c r="C34" s="151"/>
      <c r="D34" s="152"/>
    </row>
    <row r="35" spans="1:5" x14ac:dyDescent="0.2">
      <c r="A35" s="159" t="s">
        <v>36</v>
      </c>
      <c r="B35" s="150" t="s">
        <v>31</v>
      </c>
      <c r="C35" s="151"/>
      <c r="D35" s="152"/>
    </row>
    <row r="36" spans="1:5" x14ac:dyDescent="0.2">
      <c r="A36" s="159" t="s">
        <v>37</v>
      </c>
      <c r="B36" s="150" t="s">
        <v>32</v>
      </c>
      <c r="C36" s="151"/>
      <c r="D36" s="152"/>
    </row>
    <row r="37" spans="1:5" x14ac:dyDescent="0.2">
      <c r="A37" s="158"/>
      <c r="B37" s="151"/>
      <c r="C37" s="151"/>
      <c r="D37" s="152"/>
    </row>
    <row r="38" spans="1:5" x14ac:dyDescent="0.2">
      <c r="A38" s="158"/>
      <c r="B38" s="148" t="s">
        <v>34</v>
      </c>
      <c r="C38" s="151"/>
      <c r="D38" s="152"/>
    </row>
    <row r="39" spans="1:5" x14ac:dyDescent="0.2">
      <c r="A39" s="158" t="s">
        <v>35</v>
      </c>
      <c r="B39" s="150" t="s">
        <v>28</v>
      </c>
      <c r="C39" s="151"/>
      <c r="D39" s="152"/>
    </row>
    <row r="40" spans="1:5" x14ac:dyDescent="0.2">
      <c r="A40" s="158"/>
      <c r="B40" s="150" t="s">
        <v>505</v>
      </c>
      <c r="C40" s="151"/>
      <c r="D40" s="152"/>
    </row>
    <row r="41" spans="1:5" x14ac:dyDescent="0.2">
      <c r="A41" s="158"/>
      <c r="B41" s="150" t="s">
        <v>535</v>
      </c>
      <c r="C41" s="151"/>
      <c r="D41" s="152"/>
    </row>
    <row r="42" spans="1:5" x14ac:dyDescent="0.2">
      <c r="A42" s="158"/>
      <c r="B42" s="150" t="s">
        <v>536</v>
      </c>
      <c r="C42" s="151"/>
      <c r="D42" s="152"/>
    </row>
    <row r="43" spans="1:5" x14ac:dyDescent="0.2">
      <c r="A43" s="160"/>
      <c r="B43" s="153"/>
      <c r="C43" s="153"/>
      <c r="D43" s="154"/>
    </row>
    <row r="45" spans="1:5" x14ac:dyDescent="0.2">
      <c r="A45" s="146" t="s">
        <v>506</v>
      </c>
    </row>
    <row r="47" spans="1:5" x14ac:dyDescent="0.2">
      <c r="A47" s="164" t="s">
        <v>591</v>
      </c>
      <c r="B47" s="164"/>
      <c r="C47" s="164" t="s">
        <v>594</v>
      </c>
      <c r="D47" s="164"/>
      <c r="E47" s="164"/>
    </row>
    <row r="48" spans="1:5" x14ac:dyDescent="0.2">
      <c r="A48" s="164" t="s">
        <v>592</v>
      </c>
      <c r="B48" s="164"/>
      <c r="C48" s="164" t="s">
        <v>595</v>
      </c>
      <c r="D48" s="164"/>
      <c r="E48" s="164"/>
    </row>
    <row r="49" spans="1:5" x14ac:dyDescent="0.2">
      <c r="A49" s="164" t="s">
        <v>593</v>
      </c>
      <c r="B49" s="164"/>
      <c r="C49" s="164" t="s">
        <v>596</v>
      </c>
      <c r="D49" s="164"/>
      <c r="E49" s="164"/>
    </row>
  </sheetData>
  <sheetProtection formatCells="0" formatColumns="0" formatRows="0" autoFilter="0" pivotTables="0"/>
  <mergeCells count="13">
    <mergeCell ref="B5:D5"/>
    <mergeCell ref="B6:D6"/>
    <mergeCell ref="B7:D7"/>
    <mergeCell ref="A1:B1"/>
    <mergeCell ref="A2:B2"/>
    <mergeCell ref="A3:B3"/>
    <mergeCell ref="A4:B4"/>
    <mergeCell ref="A47:B47"/>
    <mergeCell ref="A48:B48"/>
    <mergeCell ref="A49:B49"/>
    <mergeCell ref="C47:E47"/>
    <mergeCell ref="C48:E48"/>
    <mergeCell ref="C49:E49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A3" sqref="A3:C3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6" t="s">
        <v>589</v>
      </c>
      <c r="B1" s="176"/>
      <c r="C1" s="176"/>
      <c r="D1" s="2" t="s">
        <v>486</v>
      </c>
      <c r="E1" s="8">
        <v>2026</v>
      </c>
    </row>
    <row r="2" spans="1:5" s="3" customFormat="1" ht="18.95" customHeight="1" x14ac:dyDescent="0.25">
      <c r="A2" s="176" t="s">
        <v>491</v>
      </c>
      <c r="B2" s="176"/>
      <c r="C2" s="176"/>
      <c r="D2" s="2" t="s">
        <v>487</v>
      </c>
      <c r="E2" s="8" t="s">
        <v>489</v>
      </c>
    </row>
    <row r="3" spans="1:5" s="3" customFormat="1" ht="18.95" customHeight="1" x14ac:dyDescent="0.25">
      <c r="A3" s="176" t="s">
        <v>590</v>
      </c>
      <c r="B3" s="176"/>
      <c r="C3" s="176"/>
      <c r="D3" s="2" t="s">
        <v>488</v>
      </c>
      <c r="E3" s="8">
        <v>2</v>
      </c>
    </row>
    <row r="4" spans="1:5" s="3" customFormat="1" ht="18.95" customHeight="1" x14ac:dyDescent="0.25">
      <c r="A4" s="176" t="s">
        <v>504</v>
      </c>
      <c r="B4" s="176"/>
      <c r="C4" s="176"/>
      <c r="D4" s="2"/>
      <c r="E4" s="8"/>
    </row>
    <row r="5" spans="1:5" x14ac:dyDescent="0.2">
      <c r="A5" s="177" t="s">
        <v>113</v>
      </c>
      <c r="B5" s="177"/>
      <c r="C5" s="177"/>
      <c r="D5" s="177"/>
      <c r="E5" s="177"/>
    </row>
    <row r="7" spans="1:5" x14ac:dyDescent="0.2">
      <c r="A7" s="175" t="s">
        <v>539</v>
      </c>
      <c r="B7" s="175"/>
      <c r="C7" s="175"/>
      <c r="D7" s="175"/>
      <c r="E7" s="175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2983131.7800000003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593583.56000000006</v>
      </c>
      <c r="D10" s="95">
        <f>C10/$C$9</f>
        <v>0.19897999946888031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593583.56000000006</v>
      </c>
      <c r="D48" s="95">
        <f t="shared" si="0"/>
        <v>0.19897999946888031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593583.56000000006</v>
      </c>
      <c r="D51" s="29">
        <f t="shared" si="0"/>
        <v>0.19897999946888031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2389548.2200000002</v>
      </c>
      <c r="D57" s="95">
        <f t="shared" si="0"/>
        <v>0.80102000053111966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2389548.2200000002</v>
      </c>
      <c r="D64" s="95">
        <f t="shared" si="0"/>
        <v>0.80102000053111966</v>
      </c>
      <c r="E64" s="24"/>
    </row>
    <row r="65" spans="1:5" x14ac:dyDescent="0.2">
      <c r="A65" s="25">
        <v>4221</v>
      </c>
      <c r="B65" s="26" t="s">
        <v>250</v>
      </c>
      <c r="C65" s="123">
        <v>2389548.2200000002</v>
      </c>
      <c r="D65" s="29">
        <f t="shared" si="0"/>
        <v>0.80102000053111966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5" t="s">
        <v>538</v>
      </c>
      <c r="B92" s="175"/>
      <c r="C92" s="175"/>
      <c r="D92" s="175"/>
      <c r="E92" s="175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3013499.6999999997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2991161.51</v>
      </c>
      <c r="D95" s="95">
        <f>C95/$C$94</f>
        <v>0.99258729310641713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1389366.77</v>
      </c>
      <c r="D96" s="95">
        <f t="shared" ref="D96:D159" si="2">C96/$C$94</f>
        <v>0.46104758862262379</v>
      </c>
      <c r="E96" s="26"/>
    </row>
    <row r="97" spans="1:5" x14ac:dyDescent="0.2">
      <c r="A97" s="28">
        <v>5111</v>
      </c>
      <c r="B97" s="26" t="s">
        <v>274</v>
      </c>
      <c r="C97" s="123">
        <v>836968.41</v>
      </c>
      <c r="D97" s="29">
        <f t="shared" si="2"/>
        <v>0.27773966926228666</v>
      </c>
      <c r="E97" s="26"/>
    </row>
    <row r="98" spans="1:5" x14ac:dyDescent="0.2">
      <c r="A98" s="28">
        <v>5112</v>
      </c>
      <c r="B98" s="26" t="s">
        <v>275</v>
      </c>
      <c r="C98" s="123">
        <v>373300.12</v>
      </c>
      <c r="D98" s="29">
        <f t="shared" si="2"/>
        <v>0.12387594397304902</v>
      </c>
      <c r="E98" s="26"/>
    </row>
    <row r="99" spans="1:5" x14ac:dyDescent="0.2">
      <c r="A99" s="28">
        <v>5113</v>
      </c>
      <c r="B99" s="26" t="s">
        <v>276</v>
      </c>
      <c r="C99" s="123">
        <v>18923.080000000002</v>
      </c>
      <c r="D99" s="29">
        <f t="shared" si="2"/>
        <v>6.2794364970403032E-3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160175.16</v>
      </c>
      <c r="D101" s="29">
        <f t="shared" si="2"/>
        <v>5.3152538890247777E-2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62068.14</v>
      </c>
      <c r="D103" s="95">
        <f t="shared" si="2"/>
        <v>2.0596696923513881E-2</v>
      </c>
      <c r="E103" s="26"/>
    </row>
    <row r="104" spans="1:5" x14ac:dyDescent="0.2">
      <c r="A104" s="28">
        <v>5121</v>
      </c>
      <c r="B104" s="26" t="s">
        <v>281</v>
      </c>
      <c r="C104" s="123">
        <v>30154.58</v>
      </c>
      <c r="D104" s="29">
        <f t="shared" si="2"/>
        <v>1.0006498424406681E-2</v>
      </c>
      <c r="E104" s="26"/>
    </row>
    <row r="105" spans="1:5" x14ac:dyDescent="0.2">
      <c r="A105" s="28">
        <v>5122</v>
      </c>
      <c r="B105" s="26" t="s">
        <v>282</v>
      </c>
      <c r="C105" s="123">
        <v>1528</v>
      </c>
      <c r="D105" s="29">
        <f t="shared" si="2"/>
        <v>5.0705165160627036E-4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285</v>
      </c>
      <c r="C108" s="123">
        <v>4064.07</v>
      </c>
      <c r="D108" s="29">
        <f t="shared" si="2"/>
        <v>1.3486213388373659E-3</v>
      </c>
      <c r="E108" s="26"/>
    </row>
    <row r="109" spans="1:5" x14ac:dyDescent="0.2">
      <c r="A109" s="28">
        <v>5126</v>
      </c>
      <c r="B109" s="26" t="s">
        <v>286</v>
      </c>
      <c r="C109" s="123">
        <v>19721.490000000002</v>
      </c>
      <c r="D109" s="29">
        <f t="shared" si="2"/>
        <v>6.5443809402071628E-3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6600</v>
      </c>
      <c r="D112" s="29">
        <f t="shared" si="2"/>
        <v>2.1901445684564032E-3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1539726.6</v>
      </c>
      <c r="D113" s="95">
        <f t="shared" si="2"/>
        <v>0.51094300756027955</v>
      </c>
      <c r="E113" s="26"/>
    </row>
    <row r="114" spans="1:5" x14ac:dyDescent="0.2">
      <c r="A114" s="28">
        <v>5131</v>
      </c>
      <c r="B114" s="26" t="s">
        <v>291</v>
      </c>
      <c r="C114" s="123">
        <v>31948</v>
      </c>
      <c r="D114" s="29">
        <f t="shared" si="2"/>
        <v>1.0601627071673511E-2</v>
      </c>
      <c r="E114" s="26"/>
    </row>
    <row r="115" spans="1:5" x14ac:dyDescent="0.2">
      <c r="A115" s="28">
        <v>5132</v>
      </c>
      <c r="B115" s="26" t="s">
        <v>292</v>
      </c>
      <c r="C115" s="123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294</v>
      </c>
      <c r="C117" s="123">
        <v>23057.51</v>
      </c>
      <c r="D117" s="29">
        <f t="shared" si="2"/>
        <v>7.6514061043377575E-3</v>
      </c>
      <c r="E117" s="26"/>
    </row>
    <row r="118" spans="1:5" x14ac:dyDescent="0.2">
      <c r="A118" s="28">
        <v>5135</v>
      </c>
      <c r="B118" s="26" t="s">
        <v>295</v>
      </c>
      <c r="C118" s="123">
        <v>64426.400000000001</v>
      </c>
      <c r="D118" s="29">
        <f t="shared" si="2"/>
        <v>2.1379262125030246E-2</v>
      </c>
      <c r="E118" s="26"/>
    </row>
    <row r="119" spans="1:5" x14ac:dyDescent="0.2">
      <c r="A119" s="28">
        <v>5136</v>
      </c>
      <c r="B119" s="26" t="s">
        <v>296</v>
      </c>
      <c r="C119" s="123">
        <v>4663.2</v>
      </c>
      <c r="D119" s="29">
        <f t="shared" si="2"/>
        <v>1.5474366896402877E-3</v>
      </c>
      <c r="E119" s="26"/>
    </row>
    <row r="120" spans="1:5" x14ac:dyDescent="0.2">
      <c r="A120" s="28">
        <v>5137</v>
      </c>
      <c r="B120" s="26" t="s">
        <v>297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23">
        <v>1381193.49</v>
      </c>
      <c r="D121" s="29">
        <f t="shared" si="2"/>
        <v>0.45833536668346114</v>
      </c>
      <c r="E121" s="26"/>
    </row>
    <row r="122" spans="1:5" x14ac:dyDescent="0.2">
      <c r="A122" s="28">
        <v>5139</v>
      </c>
      <c r="B122" s="26" t="s">
        <v>299</v>
      </c>
      <c r="C122" s="123">
        <v>34438</v>
      </c>
      <c r="D122" s="29">
        <f t="shared" si="2"/>
        <v>1.1427908886136609E-2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22338.19</v>
      </c>
      <c r="D181" s="95">
        <f t="shared" si="3"/>
        <v>7.4127068935829002E-3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22338.19</v>
      </c>
      <c r="D182" s="95">
        <f t="shared" si="3"/>
        <v>7.4127068935829002E-3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22338.19</v>
      </c>
      <c r="D187" s="29">
        <f t="shared" si="3"/>
        <v>7.4127068935829002E-3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58" zoomScaleNormal="100" workbookViewId="0">
      <selection activeCell="A2" sqref="A2:F2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9" t="s">
        <v>589</v>
      </c>
      <c r="B1" s="180"/>
      <c r="C1" s="180"/>
      <c r="D1" s="180"/>
      <c r="E1" s="180"/>
      <c r="F1" s="180"/>
      <c r="G1" s="2" t="s">
        <v>486</v>
      </c>
      <c r="H1" s="8">
        <v>2026</v>
      </c>
    </row>
    <row r="2" spans="1:8" s="3" customFormat="1" ht="18.95" customHeight="1" x14ac:dyDescent="0.25">
      <c r="A2" s="179" t="s">
        <v>490</v>
      </c>
      <c r="B2" s="180"/>
      <c r="C2" s="180"/>
      <c r="D2" s="180"/>
      <c r="E2" s="180"/>
      <c r="F2" s="180"/>
      <c r="G2" s="2" t="s">
        <v>487</v>
      </c>
      <c r="H2" s="8" t="s">
        <v>489</v>
      </c>
    </row>
    <row r="3" spans="1:8" s="3" customFormat="1" ht="18.95" customHeight="1" x14ac:dyDescent="0.25">
      <c r="A3" s="179" t="s">
        <v>590</v>
      </c>
      <c r="B3" s="180"/>
      <c r="C3" s="180"/>
      <c r="D3" s="180"/>
      <c r="E3" s="180"/>
      <c r="F3" s="180"/>
      <c r="G3" s="2" t="s">
        <v>488</v>
      </c>
      <c r="H3" s="8">
        <v>2</v>
      </c>
    </row>
    <row r="4" spans="1:8" s="3" customFormat="1" ht="18.95" customHeight="1" x14ac:dyDescent="0.25">
      <c r="A4" s="179" t="s">
        <v>504</v>
      </c>
      <c r="B4" s="180"/>
      <c r="C4" s="180"/>
      <c r="D4" s="180"/>
      <c r="E4" s="180"/>
      <c r="F4" s="180"/>
      <c r="G4" s="2"/>
      <c r="H4" s="8"/>
    </row>
    <row r="5" spans="1:8" x14ac:dyDescent="0.2">
      <c r="A5" s="177" t="s">
        <v>113</v>
      </c>
      <c r="B5" s="177"/>
      <c r="C5" s="177"/>
      <c r="D5" s="177"/>
      <c r="E5" s="177"/>
      <c r="F5" s="177"/>
      <c r="G5" s="177"/>
      <c r="H5" s="177"/>
    </row>
    <row r="7" spans="1:8" x14ac:dyDescent="0.2">
      <c r="A7" s="178" t="s">
        <v>86</v>
      </c>
      <c r="B7" s="178"/>
      <c r="C7" s="178"/>
      <c r="D7" s="178"/>
      <c r="E7" s="178"/>
      <c r="F7" s="178"/>
      <c r="G7" s="178"/>
      <c r="H7" s="178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8" t="s">
        <v>87</v>
      </c>
      <c r="B13" s="178"/>
      <c r="C13" s="178"/>
      <c r="D13" s="178"/>
      <c r="E13" s="178"/>
      <c r="F13" s="178"/>
      <c r="G13" s="178"/>
      <c r="H13" s="178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-0.2</v>
      </c>
      <c r="D15" s="125">
        <v>-0.2</v>
      </c>
      <c r="E15" s="125">
        <v>-0.2</v>
      </c>
      <c r="F15" s="125">
        <v>-0.2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3063.32</v>
      </c>
      <c r="D16" s="125">
        <v>3063.32</v>
      </c>
      <c r="E16" s="125">
        <v>3063.32</v>
      </c>
      <c r="F16" s="125">
        <v>3096.76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8" t="s">
        <v>88</v>
      </c>
      <c r="B18" s="178"/>
      <c r="C18" s="178"/>
      <c r="D18" s="178"/>
      <c r="E18" s="178"/>
      <c r="F18" s="178"/>
      <c r="G18" s="178"/>
      <c r="H18" s="178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96000</v>
      </c>
      <c r="D20" s="125">
        <v>96000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3000</v>
      </c>
      <c r="D21" s="125">
        <v>3000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8" t="s">
        <v>477</v>
      </c>
      <c r="B30" s="178"/>
      <c r="C30" s="178"/>
      <c r="D30" s="178"/>
      <c r="E30" s="178"/>
      <c r="F30" s="178"/>
      <c r="G30" s="178"/>
      <c r="H30" s="178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8" t="s">
        <v>138</v>
      </c>
      <c r="B39" s="178"/>
      <c r="C39" s="178"/>
      <c r="D39" s="178"/>
      <c r="E39" s="178"/>
      <c r="F39" s="178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8" t="s">
        <v>93</v>
      </c>
      <c r="B44" s="178"/>
      <c r="C44" s="178"/>
      <c r="D44" s="178"/>
      <c r="E44" s="178"/>
      <c r="F44" s="178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8" t="s">
        <v>94</v>
      </c>
      <c r="B48" s="178"/>
      <c r="C48" s="178"/>
      <c r="D48" s="178"/>
      <c r="E48" s="178"/>
      <c r="F48" s="178"/>
      <c r="G48" s="178"/>
      <c r="H48" s="178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8" t="s">
        <v>98</v>
      </c>
      <c r="B54" s="178"/>
      <c r="C54" s="178"/>
      <c r="D54" s="178"/>
      <c r="E54" s="178"/>
      <c r="F54" s="178"/>
      <c r="G54" s="178"/>
      <c r="H54" s="178"/>
      <c r="I54" s="178"/>
      <c r="J54" s="178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961629.06</v>
      </c>
      <c r="D64" s="125">
        <f t="shared" ref="D64:E64" si="0">SUM(D65:D72)</f>
        <v>22338.190000000002</v>
      </c>
      <c r="E64" s="125">
        <f t="shared" si="0"/>
        <v>-634118.01</v>
      </c>
    </row>
    <row r="65" spans="1:9" x14ac:dyDescent="0.2">
      <c r="A65" s="6">
        <v>1241</v>
      </c>
      <c r="B65" s="4" t="s">
        <v>153</v>
      </c>
      <c r="C65" s="125">
        <v>184432.4</v>
      </c>
      <c r="D65" s="125">
        <v>6119.83</v>
      </c>
      <c r="E65" s="125">
        <v>-149423.64000000001</v>
      </c>
    </row>
    <row r="66" spans="1:9" x14ac:dyDescent="0.2">
      <c r="A66" s="6">
        <v>1242</v>
      </c>
      <c r="B66" s="4" t="s">
        <v>154</v>
      </c>
      <c r="C66" s="125">
        <v>532488.23</v>
      </c>
      <c r="D66" s="125">
        <v>16218.36</v>
      </c>
      <c r="E66" s="125">
        <v>-264973.94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219720.43</v>
      </c>
      <c r="D68" s="125">
        <v>0</v>
      </c>
      <c r="E68" s="125">
        <v>-219720.43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0</v>
      </c>
      <c r="D70" s="125">
        <v>0</v>
      </c>
      <c r="E70" s="125">
        <v>0</v>
      </c>
    </row>
    <row r="71" spans="1:9" x14ac:dyDescent="0.2">
      <c r="A71" s="6">
        <v>1247</v>
      </c>
      <c r="B71" s="4" t="s">
        <v>159</v>
      </c>
      <c r="C71" s="125">
        <v>24988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8" t="s">
        <v>99</v>
      </c>
      <c r="B74" s="178"/>
      <c r="C74" s="178"/>
      <c r="D74" s="178"/>
      <c r="E74" s="178"/>
      <c r="F74" s="178"/>
      <c r="G74" s="178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0</v>
      </c>
      <c r="D76" s="125">
        <f>SUM(D77:D81)</f>
        <v>0</v>
      </c>
      <c r="E76" s="12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8" t="s">
        <v>101</v>
      </c>
      <c r="B90" s="178"/>
      <c r="C90" s="178"/>
      <c r="D90" s="178"/>
      <c r="E90" s="178"/>
      <c r="F90" s="178"/>
      <c r="G90" s="178"/>
      <c r="H90" s="178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8" t="s">
        <v>588</v>
      </c>
      <c r="B96" s="178"/>
      <c r="C96" s="178"/>
      <c r="D96" s="178"/>
      <c r="E96" s="178"/>
      <c r="F96" s="178"/>
      <c r="G96" s="178"/>
      <c r="H96" s="178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8" t="s">
        <v>102</v>
      </c>
      <c r="B108" s="178"/>
      <c r="C108" s="178"/>
      <c r="D108" s="178"/>
      <c r="E108" s="178"/>
      <c r="F108" s="178"/>
      <c r="G108" s="178"/>
      <c r="H108" s="178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148168.72</v>
      </c>
      <c r="D110" s="125">
        <f>SUM(D111:D119)</f>
        <v>148168.72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0</v>
      </c>
      <c r="D112" s="125">
        <f t="shared" ref="D112:D119" si="1">C112</f>
        <v>0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148168.72</v>
      </c>
      <c r="D117" s="125">
        <f t="shared" si="1"/>
        <v>148168.72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0</v>
      </c>
      <c r="D119" s="125">
        <f t="shared" si="1"/>
        <v>0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8" t="s">
        <v>103</v>
      </c>
      <c r="B125" s="178"/>
      <c r="C125" s="178"/>
      <c r="D125" s="178"/>
      <c r="E125" s="178"/>
      <c r="F125" s="178"/>
      <c r="G125" s="178"/>
      <c r="H125" s="178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8" t="s">
        <v>543</v>
      </c>
      <c r="B142" s="178"/>
      <c r="C142" s="178"/>
      <c r="D142" s="178"/>
      <c r="E142" s="178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1" t="s">
        <v>547</v>
      </c>
      <c r="B153" s="181"/>
      <c r="C153" s="181"/>
      <c r="D153" s="181"/>
      <c r="E153" s="181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1" t="s">
        <v>557</v>
      </c>
      <c r="B165" s="181"/>
      <c r="C165" s="181"/>
      <c r="D165" s="181"/>
      <c r="E165" s="181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" sqref="A2:C2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2" t="s">
        <v>589</v>
      </c>
      <c r="B1" s="182"/>
      <c r="C1" s="182"/>
      <c r="D1" s="10" t="s">
        <v>486</v>
      </c>
      <c r="E1" s="11">
        <v>2026</v>
      </c>
    </row>
    <row r="2" spans="1:5" ht="18.95" customHeight="1" x14ac:dyDescent="0.2">
      <c r="A2" s="182" t="s">
        <v>492</v>
      </c>
      <c r="B2" s="182"/>
      <c r="C2" s="182"/>
      <c r="D2" s="10" t="s">
        <v>487</v>
      </c>
      <c r="E2" s="11" t="s">
        <v>489</v>
      </c>
    </row>
    <row r="3" spans="1:5" ht="18.95" customHeight="1" x14ac:dyDescent="0.2">
      <c r="A3" s="182" t="s">
        <v>590</v>
      </c>
      <c r="B3" s="182"/>
      <c r="C3" s="182"/>
      <c r="D3" s="10" t="s">
        <v>488</v>
      </c>
      <c r="E3" s="11">
        <v>2</v>
      </c>
    </row>
    <row r="4" spans="1:5" ht="18.95" customHeight="1" x14ac:dyDescent="0.2">
      <c r="A4" s="182" t="s">
        <v>504</v>
      </c>
      <c r="B4" s="182"/>
      <c r="C4" s="182"/>
      <c r="D4" s="10"/>
      <c r="E4" s="11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3" t="s">
        <v>104</v>
      </c>
      <c r="B7" s="183"/>
      <c r="C7" s="183"/>
      <c r="D7" s="183"/>
      <c r="E7" s="183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3" t="s">
        <v>105</v>
      </c>
      <c r="B13" s="183"/>
      <c r="C13" s="183"/>
      <c r="D13" s="183"/>
      <c r="E13" s="183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-30367.919999999998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617698.31999999995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Normal="100" workbookViewId="0">
      <selection activeCell="A2" sqref="A2:C2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2" t="s">
        <v>589</v>
      </c>
      <c r="B1" s="182"/>
      <c r="C1" s="182"/>
      <c r="D1" s="10" t="s">
        <v>486</v>
      </c>
      <c r="E1" s="11">
        <v>2026</v>
      </c>
    </row>
    <row r="2" spans="1:5" s="16" customFormat="1" ht="18.95" customHeight="1" x14ac:dyDescent="0.25">
      <c r="A2" s="182" t="s">
        <v>493</v>
      </c>
      <c r="B2" s="182"/>
      <c r="C2" s="182"/>
      <c r="D2" s="10" t="s">
        <v>487</v>
      </c>
      <c r="E2" s="11" t="s">
        <v>489</v>
      </c>
    </row>
    <row r="3" spans="1:5" s="16" customFormat="1" ht="18.95" customHeight="1" x14ac:dyDescent="0.25">
      <c r="A3" s="182" t="s">
        <v>590</v>
      </c>
      <c r="B3" s="182"/>
      <c r="C3" s="182"/>
      <c r="D3" s="10" t="s">
        <v>488</v>
      </c>
      <c r="E3" s="11">
        <v>2</v>
      </c>
    </row>
    <row r="4" spans="1:5" s="16" customFormat="1" ht="18.95" customHeight="1" x14ac:dyDescent="0.25">
      <c r="A4" s="182" t="s">
        <v>504</v>
      </c>
      <c r="B4" s="182"/>
      <c r="C4" s="182"/>
      <c r="D4" s="10"/>
      <c r="E4" s="11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3" t="s">
        <v>567</v>
      </c>
      <c r="B7" s="183"/>
      <c r="C7" s="183"/>
      <c r="D7" s="183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305924.95</v>
      </c>
      <c r="D10" s="128">
        <v>331804.57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305924.95</v>
      </c>
      <c r="D16" s="129">
        <f>SUM(D9:D15)</f>
        <v>331804.57</v>
      </c>
    </row>
    <row r="19" spans="1:5" x14ac:dyDescent="0.2">
      <c r="A19" s="183" t="s">
        <v>568</v>
      </c>
      <c r="B19" s="183"/>
      <c r="C19" s="183"/>
      <c r="D19" s="183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92304.9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21705.34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70599.56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92304.9</v>
      </c>
    </row>
    <row r="46" spans="1:5" x14ac:dyDescent="0.2">
      <c r="A46" s="183" t="s">
        <v>569</v>
      </c>
      <c r="B46" s="183"/>
      <c r="C46" s="183"/>
      <c r="D46" s="183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-30367.919999999998</v>
      </c>
      <c r="D48" s="129">
        <v>352975.43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22338.19</v>
      </c>
      <c r="D49" s="129">
        <f>D54+D66+D94+D97+D50</f>
        <v>38395.339999999997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22338.19</v>
      </c>
      <c r="D66" s="129">
        <f>D67+D76+D79+D85</f>
        <v>38395.339999999997</v>
      </c>
    </row>
    <row r="67" spans="1:4" x14ac:dyDescent="0.2">
      <c r="A67" s="14">
        <v>5510</v>
      </c>
      <c r="B67" s="12" t="s">
        <v>352</v>
      </c>
      <c r="C67" s="128">
        <f>SUM(C68:C75)</f>
        <v>22338.19</v>
      </c>
      <c r="D67" s="128">
        <f>SUM(D68:D75)</f>
        <v>38395.339999999997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22338.19</v>
      </c>
      <c r="D72" s="128">
        <v>38395.339999999997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-8029.73</v>
      </c>
      <c r="D147" s="129">
        <f>D48+D49-D103-D114</f>
        <v>391370.77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A2" sqref="A2:C2"/>
    </sheetView>
  </sheetViews>
  <sheetFormatPr baseColWidth="10" defaultColWidth="11.42578125" defaultRowHeight="11.25" x14ac:dyDescent="0.2"/>
  <cols>
    <col min="1" max="1" width="3.28515625" style="18" customWidth="1"/>
    <col min="2" max="2" width="64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6" t="s">
        <v>589</v>
      </c>
      <c r="B1" s="187"/>
      <c r="C1" s="188"/>
    </row>
    <row r="2" spans="1:3" s="17" customFormat="1" ht="18" customHeight="1" x14ac:dyDescent="0.25">
      <c r="A2" s="189" t="s">
        <v>494</v>
      </c>
      <c r="B2" s="190"/>
      <c r="C2" s="191"/>
    </row>
    <row r="3" spans="1:3" s="17" customFormat="1" ht="18" customHeight="1" x14ac:dyDescent="0.25">
      <c r="A3" s="189" t="s">
        <v>590</v>
      </c>
      <c r="B3" s="190"/>
      <c r="C3" s="191"/>
    </row>
    <row r="4" spans="1:3" s="19" customFormat="1" ht="18" customHeight="1" x14ac:dyDescent="0.2">
      <c r="A4" s="192" t="s">
        <v>495</v>
      </c>
      <c r="B4" s="193"/>
      <c r="C4" s="194"/>
    </row>
    <row r="5" spans="1:3" s="19" customFormat="1" ht="18" customHeight="1" x14ac:dyDescent="0.2">
      <c r="A5" s="195" t="s">
        <v>399</v>
      </c>
      <c r="B5" s="196"/>
      <c r="C5" s="111">
        <v>2026</v>
      </c>
    </row>
    <row r="6" spans="1:3" x14ac:dyDescent="0.2">
      <c r="A6" s="30" t="s">
        <v>428</v>
      </c>
      <c r="B6" s="30"/>
      <c r="C6" s="71">
        <v>2983131.78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2983131.78</v>
      </c>
    </row>
    <row r="23" spans="1:3" ht="21" customHeight="1" x14ac:dyDescent="0.2">
      <c r="A23" s="185" t="s">
        <v>506</v>
      </c>
      <c r="B23" s="185"/>
      <c r="C23" s="185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A2" sqref="A2:C2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8" t="s">
        <v>589</v>
      </c>
      <c r="B1" s="199"/>
      <c r="C1" s="200"/>
    </row>
    <row r="2" spans="1:3" s="20" customFormat="1" ht="18.95" customHeight="1" x14ac:dyDescent="0.25">
      <c r="A2" s="201" t="s">
        <v>496</v>
      </c>
      <c r="B2" s="202"/>
      <c r="C2" s="203"/>
    </row>
    <row r="3" spans="1:3" s="20" customFormat="1" ht="18.95" customHeight="1" x14ac:dyDescent="0.25">
      <c r="A3" s="201" t="s">
        <v>590</v>
      </c>
      <c r="B3" s="202"/>
      <c r="C3" s="203"/>
    </row>
    <row r="4" spans="1:3" x14ac:dyDescent="0.2">
      <c r="A4" s="192" t="s">
        <v>495</v>
      </c>
      <c r="B4" s="193"/>
      <c r="C4" s="194"/>
    </row>
    <row r="5" spans="1:3" ht="22.15" customHeight="1" x14ac:dyDescent="0.2">
      <c r="A5" s="204" t="s">
        <v>399</v>
      </c>
      <c r="B5" s="205"/>
      <c r="C5" s="111">
        <v>2026</v>
      </c>
    </row>
    <row r="6" spans="1:3" x14ac:dyDescent="0.2">
      <c r="A6" s="55" t="s">
        <v>441</v>
      </c>
      <c r="B6" s="30"/>
      <c r="C6" s="75">
        <v>2991161.51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22338.19</v>
      </c>
    </row>
    <row r="32" spans="1:3" x14ac:dyDescent="0.2">
      <c r="A32" s="61" t="s">
        <v>463</v>
      </c>
      <c r="B32" s="48" t="s">
        <v>352</v>
      </c>
      <c r="C32" s="76">
        <v>22338.19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3013499.6999999997</v>
      </c>
    </row>
    <row r="42" spans="1:3" ht="24" customHeight="1" x14ac:dyDescent="0.2">
      <c r="A42" s="197" t="s">
        <v>506</v>
      </c>
      <c r="B42" s="197"/>
      <c r="C42" s="19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78" workbookViewId="0">
      <selection activeCell="A2" sqref="A2:F2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2" t="s">
        <v>589</v>
      </c>
      <c r="B1" s="207"/>
      <c r="C1" s="207"/>
      <c r="D1" s="207"/>
      <c r="E1" s="207"/>
      <c r="F1" s="207"/>
      <c r="G1" s="10" t="s">
        <v>486</v>
      </c>
      <c r="H1" s="11">
        <v>2026</v>
      </c>
    </row>
    <row r="2" spans="1:10" ht="18.95" customHeight="1" x14ac:dyDescent="0.2">
      <c r="A2" s="182" t="s">
        <v>497</v>
      </c>
      <c r="B2" s="207"/>
      <c r="C2" s="207"/>
      <c r="D2" s="207"/>
      <c r="E2" s="207"/>
      <c r="F2" s="207"/>
      <c r="G2" s="10" t="s">
        <v>487</v>
      </c>
      <c r="H2" s="11" t="s">
        <v>489</v>
      </c>
    </row>
    <row r="3" spans="1:10" ht="18.95" customHeight="1" x14ac:dyDescent="0.2">
      <c r="A3" s="208" t="s">
        <v>590</v>
      </c>
      <c r="B3" s="209"/>
      <c r="C3" s="209"/>
      <c r="D3" s="209"/>
      <c r="E3" s="209"/>
      <c r="F3" s="209"/>
      <c r="G3" s="10" t="s">
        <v>488</v>
      </c>
      <c r="H3" s="11">
        <v>2</v>
      </c>
    </row>
    <row r="4" spans="1:10" x14ac:dyDescent="0.2">
      <c r="A4" s="208" t="str">
        <f>'Notas a los Edos Financieros'!A4</f>
        <v>(Cifras en Pesos)</v>
      </c>
      <c r="B4" s="209"/>
      <c r="C4" s="209"/>
      <c r="D4" s="209"/>
      <c r="E4" s="209"/>
      <c r="F4" s="209"/>
      <c r="G4" s="110"/>
      <c r="H4" s="110"/>
    </row>
    <row r="5" spans="1:10" x14ac:dyDescent="0.2">
      <c r="A5" s="184" t="s">
        <v>113</v>
      </c>
      <c r="B5" s="184"/>
      <c r="C5" s="184"/>
      <c r="D5" s="184"/>
      <c r="E5" s="184"/>
      <c r="F5" s="184"/>
      <c r="G5" s="184"/>
      <c r="H5" s="184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6" t="s">
        <v>533</v>
      </c>
      <c r="C39" s="206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5387426.4400000004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3079294.66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675000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2983131.78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2983131.78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6" t="s">
        <v>534</v>
      </c>
      <c r="C48" s="206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5387426.4400000004</v>
      </c>
    </row>
    <row r="51" spans="1:3" x14ac:dyDescent="0.2">
      <c r="A51" s="12">
        <v>8220</v>
      </c>
      <c r="B51" s="86" t="s">
        <v>46</v>
      </c>
      <c r="C51" s="142">
        <v>3071264.93</v>
      </c>
    </row>
    <row r="52" spans="1:3" x14ac:dyDescent="0.2">
      <c r="A52" s="12">
        <v>8230</v>
      </c>
      <c r="B52" s="86" t="s">
        <v>576</v>
      </c>
      <c r="C52" s="142">
        <v>675000</v>
      </c>
    </row>
    <row r="53" spans="1:3" x14ac:dyDescent="0.2">
      <c r="A53" s="12">
        <v>8240</v>
      </c>
      <c r="B53" s="86" t="s">
        <v>45</v>
      </c>
      <c r="C53" s="142">
        <v>0</v>
      </c>
    </row>
    <row r="54" spans="1:3" x14ac:dyDescent="0.2">
      <c r="A54" s="12">
        <v>8250</v>
      </c>
      <c r="B54" s="86" t="s">
        <v>44</v>
      </c>
      <c r="C54" s="142">
        <v>2991161.51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2991161.51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980022895</cp:lastModifiedBy>
  <cp:lastPrinted>2026-07-20T16:27:10Z</cp:lastPrinted>
  <dcterms:created xsi:type="dcterms:W3CDTF">2012-12-11T20:36:24Z</dcterms:created>
  <dcterms:modified xsi:type="dcterms:W3CDTF">2026-07-24T17:11:48Z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