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2DO TRIMESTRE 2026 CORRECTO\"/>
    </mc:Choice>
  </mc:AlternateContent>
  <xr:revisionPtr revIDLastSave="0" documentId="8_{F04B54BF-3DDC-46A8-94A2-ED3817715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2" i="4" l="1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33" i="4" l="1"/>
  <c r="Q33" i="4"/>
  <c r="I33" i="4" l="1"/>
  <c r="H33" i="4"/>
  <c r="G33" i="4"/>
  <c r="N4" i="4" l="1"/>
  <c r="Q4" i="4"/>
  <c r="P4" i="4"/>
</calcChain>
</file>

<file path=xl/sharedStrings.xml><?xml version="1.0" encoding="utf-8"?>
<sst xmlns="http://schemas.openxmlformats.org/spreadsheetml/2006/main" count="226" uniqueCount="69">
  <si>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</si>
  <si>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</si>
  <si>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</si>
  <si>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</si>
  <si>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</si>
  <si>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</si>
  <si>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</si>
  <si>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</si>
  <si>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</si>
  <si>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</si>
  <si>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</si>
  <si>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</si>
  <si>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</si>
  <si>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</si>
  <si>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</si>
  <si>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</si>
  <si>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</si>
  <si>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</si>
  <si>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</si>
  <si>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</si>
  <si>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</si>
  <si>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</si>
  <si>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</si>
  <si>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DIRECCION GENERAL</t>
  </si>
  <si>
    <t>5110</t>
  </si>
  <si>
    <t>BIENES MUEBLES</t>
  </si>
  <si>
    <t>31120M42A010000</t>
  </si>
  <si>
    <t>E0003</t>
  </si>
  <si>
    <t>COMERCIALIZACION</t>
  </si>
  <si>
    <t>31120M42A040000</t>
  </si>
  <si>
    <t>P0001</t>
  </si>
  <si>
    <t>OPERACIÓN Y MANTENIMIENTO</t>
  </si>
  <si>
    <t>OPERACION</t>
  </si>
  <si>
    <t>31120M42A050000</t>
  </si>
  <si>
    <t>5150</t>
  </si>
  <si>
    <t>E0002</t>
  </si>
  <si>
    <t>ADMINISTRACION</t>
  </si>
  <si>
    <t>31120M42A030000</t>
  </si>
  <si>
    <t>F0001</t>
  </si>
  <si>
    <t/>
  </si>
  <si>
    <t>COMUNICACIÓN SOCIAL</t>
  </si>
  <si>
    <t>COMUNICACION SOCIAL Y CULTURA DEL AGUA</t>
  </si>
  <si>
    <t>31120M42A020000</t>
  </si>
  <si>
    <t>P0003</t>
  </si>
  <si>
    <t>PLANTA TRATADORA DE AGUAS RECIDUALES</t>
  </si>
  <si>
    <t>PLANTA TRATADORA DE AGUAS RESIDUALES</t>
  </si>
  <si>
    <t>31120M42A090000</t>
  </si>
  <si>
    <t>5190</t>
  </si>
  <si>
    <t>5230</t>
  </si>
  <si>
    <t>5310</t>
  </si>
  <si>
    <t>P0002</t>
  </si>
  <si>
    <t>ALCANTARILLADO</t>
  </si>
  <si>
    <t>5410</t>
  </si>
  <si>
    <t>31120M42A070000</t>
  </si>
  <si>
    <t>B0002</t>
  </si>
  <si>
    <t>POZOS</t>
  </si>
  <si>
    <t>5610</t>
  </si>
  <si>
    <t>31120M42A080000</t>
  </si>
  <si>
    <t>B0001</t>
  </si>
  <si>
    <t>AGUA POTABLE</t>
  </si>
  <si>
    <t>5620</t>
  </si>
  <si>
    <t>31120M42A060000</t>
  </si>
  <si>
    <t>5650</t>
  </si>
  <si>
    <t>5690</t>
  </si>
  <si>
    <t>6120</t>
  </si>
  <si>
    <t>OBRA</t>
  </si>
  <si>
    <t>6130</t>
  </si>
  <si>
    <t>6310</t>
  </si>
  <si>
    <t>Sistema de Agua Potable y Alcantarillado Municipal de Valle de Santiago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</si>
</sst>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workbookViewId="0">
      <selection activeCell="K13" sqref="K13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4" t="s">
        <v>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26</v>
      </c>
      <c r="F4" s="10" t="s">
        <v>23</v>
      </c>
      <c r="G4" s="12">
        <v>30600</v>
      </c>
      <c r="H4" s="12">
        <v>45600</v>
      </c>
      <c r="I4" s="12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27</v>
      </c>
      <c r="B5" s="10" t="s">
        <v>28</v>
      </c>
      <c r="C5" s="10" t="s">
        <v>24</v>
      </c>
      <c r="D5" s="10" t="s">
        <v>25</v>
      </c>
      <c r="E5" s="10" t="s">
        <v>29</v>
      </c>
      <c r="F5" s="10" t="s">
        <v>28</v>
      </c>
      <c r="G5" s="12">
        <v>4112.24</v>
      </c>
      <c r="H5" s="12">
        <v>4112.24</v>
      </c>
      <c r="I5" s="12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30</v>
      </c>
      <c r="B6" s="10" t="s">
        <v>31</v>
      </c>
      <c r="C6" s="10" t="s">
        <v>24</v>
      </c>
      <c r="D6" s="10" t="s">
        <v>25</v>
      </c>
      <c r="E6" s="10" t="s">
        <v>33</v>
      </c>
      <c r="F6" s="10" t="s">
        <v>32</v>
      </c>
      <c r="G6" s="12">
        <v>0</v>
      </c>
      <c r="H6" s="12">
        <v>20000</v>
      </c>
      <c r="I6" s="12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22</v>
      </c>
      <c r="B7" s="10" t="s">
        <v>23</v>
      </c>
      <c r="C7" s="10" t="s">
        <v>34</v>
      </c>
      <c r="D7" s="10" t="s">
        <v>25</v>
      </c>
      <c r="E7" s="10" t="s">
        <v>26</v>
      </c>
      <c r="F7" s="10" t="s">
        <v>23</v>
      </c>
      <c r="G7" s="12">
        <v>21000</v>
      </c>
      <c r="H7" s="12">
        <v>6000</v>
      </c>
      <c r="I7" s="12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35</v>
      </c>
      <c r="B8" s="10" t="s">
        <v>36</v>
      </c>
      <c r="C8" s="10" t="s">
        <v>34</v>
      </c>
      <c r="D8" s="10" t="s">
        <v>25</v>
      </c>
      <c r="E8" s="10" t="s">
        <v>37</v>
      </c>
      <c r="F8" s="10" t="s">
        <v>36</v>
      </c>
      <c r="G8" s="12">
        <v>20000</v>
      </c>
      <c r="H8" s="12">
        <v>60000</v>
      </c>
      <c r="I8" s="12">
        <v>22473.38</v>
      </c>
      <c r="J8" s="5"/>
      <c r="K8" s="5"/>
      <c r="L8" s="5"/>
      <c r="M8" s="8" t="s">
        <v>17</v>
      </c>
      <c r="N8" s="7">
        <f>IF(G8&gt;0,I8/G8,0)</f>
        <v>1.123669</v>
      </c>
      <c r="O8" s="7">
        <f>IF(H8&gt;0,I8/H8,0)</f>
        <v>0.37455633333333332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27</v>
      </c>
      <c r="B9" s="10" t="s">
        <v>28</v>
      </c>
      <c r="C9" s="10" t="s">
        <v>34</v>
      </c>
      <c r="D9" s="10" t="s">
        <v>25</v>
      </c>
      <c r="E9" s="10" t="s">
        <v>29</v>
      </c>
      <c r="F9" s="10" t="s">
        <v>28</v>
      </c>
      <c r="G9" s="12">
        <v>37479.269999999997</v>
      </c>
      <c r="H9" s="12">
        <v>37479.269999999997</v>
      </c>
      <c r="I9" s="12">
        <v>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38</v>
      </c>
      <c r="B10" s="10" t="s">
        <v>40</v>
      </c>
      <c r="C10" s="10" t="s">
        <v>34</v>
      </c>
      <c r="D10" s="10" t="s">
        <v>25</v>
      </c>
      <c r="E10" s="10" t="s">
        <v>42</v>
      </c>
      <c r="F10" s="10" t="s">
        <v>41</v>
      </c>
      <c r="G10" s="12">
        <v>2249.75</v>
      </c>
      <c r="H10" s="12">
        <v>2249.75</v>
      </c>
      <c r="I10" s="12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30</v>
      </c>
      <c r="B11" s="10" t="s">
        <v>31</v>
      </c>
      <c r="C11" s="10" t="s">
        <v>34</v>
      </c>
      <c r="D11" s="10" t="s">
        <v>25</v>
      </c>
      <c r="E11" s="10" t="s">
        <v>33</v>
      </c>
      <c r="F11" s="10" t="s">
        <v>32</v>
      </c>
      <c r="G11" s="12">
        <v>20800</v>
      </c>
      <c r="H11" s="12">
        <v>20800</v>
      </c>
      <c r="I11" s="12">
        <v>16635.189999999999</v>
      </c>
      <c r="J11" s="5"/>
      <c r="K11" s="5"/>
      <c r="L11" s="5"/>
      <c r="M11" s="8" t="s">
        <v>17</v>
      </c>
      <c r="N11" s="7">
        <f>IF(G11&gt;0,I11/G11,0)</f>
        <v>0.79976874999999992</v>
      </c>
      <c r="O11" s="7">
        <f>IF(H11&gt;0,I11/H11,0)</f>
        <v>0.79976874999999992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43</v>
      </c>
      <c r="B12" s="10" t="s">
        <v>44</v>
      </c>
      <c r="C12" s="10" t="s">
        <v>34</v>
      </c>
      <c r="D12" s="10" t="s">
        <v>25</v>
      </c>
      <c r="E12" s="10" t="s">
        <v>46</v>
      </c>
      <c r="F12" s="10" t="s">
        <v>45</v>
      </c>
      <c r="G12" s="12">
        <v>8320</v>
      </c>
      <c r="H12" s="12">
        <v>8320</v>
      </c>
      <c r="I12" s="12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39</v>
      </c>
      <c r="B13" s="10" t="s">
        <v>44</v>
      </c>
      <c r="C13" s="10" t="s">
        <v>47</v>
      </c>
      <c r="D13" s="10" t="s">
        <v>25</v>
      </c>
      <c r="E13" s="10" t="s">
        <v>46</v>
      </c>
      <c r="F13" s="10" t="s">
        <v>45</v>
      </c>
      <c r="G13" s="12">
        <v>25000</v>
      </c>
      <c r="H13" s="12">
        <v>25000</v>
      </c>
      <c r="I13" s="12">
        <v>9021.2000000000007</v>
      </c>
      <c r="J13" s="5"/>
      <c r="K13" s="5"/>
      <c r="L13" s="5"/>
      <c r="M13" s="8" t="s">
        <v>17</v>
      </c>
      <c r="N13" s="7">
        <f>IF(G13&gt;0,I13/G13,0)</f>
        <v>0.360848</v>
      </c>
      <c r="O13" s="7">
        <f>IF(H13&gt;0,I13/H13,0)</f>
        <v>0.360848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35</v>
      </c>
      <c r="B14" s="10" t="s">
        <v>36</v>
      </c>
      <c r="C14" s="10" t="s">
        <v>48</v>
      </c>
      <c r="D14" s="10" t="s">
        <v>25</v>
      </c>
      <c r="E14" s="10" t="s">
        <v>37</v>
      </c>
      <c r="F14" s="10" t="s">
        <v>36</v>
      </c>
      <c r="G14" s="12">
        <v>15400</v>
      </c>
      <c r="H14" s="12">
        <v>30400</v>
      </c>
      <c r="I14" s="12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43</v>
      </c>
      <c r="B15" s="10" t="s">
        <v>44</v>
      </c>
      <c r="C15" s="10" t="s">
        <v>49</v>
      </c>
      <c r="D15" s="10" t="s">
        <v>25</v>
      </c>
      <c r="E15" s="10" t="s">
        <v>46</v>
      </c>
      <c r="F15" s="10" t="s">
        <v>45</v>
      </c>
      <c r="G15" s="12">
        <v>260000</v>
      </c>
      <c r="H15" s="12">
        <v>260000</v>
      </c>
      <c r="I15" s="12">
        <v>76999.399999999994</v>
      </c>
      <c r="J15" s="5"/>
      <c r="K15" s="5"/>
      <c r="L15" s="5"/>
      <c r="M15" s="8" t="s">
        <v>17</v>
      </c>
      <c r="N15" s="7">
        <f>IF(G15&gt;0,I15/G15,0)</f>
        <v>0.29615153846153847</v>
      </c>
      <c r="O15" s="7">
        <f>IF(H15&gt;0,I15/H15,0)</f>
        <v>0.29615153846153847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50</v>
      </c>
      <c r="B16" s="10" t="s">
        <v>51</v>
      </c>
      <c r="C16" s="10" t="s">
        <v>52</v>
      </c>
      <c r="D16" s="10" t="s">
        <v>25</v>
      </c>
      <c r="E16" s="10" t="s">
        <v>53</v>
      </c>
      <c r="F16" s="10" t="s">
        <v>51</v>
      </c>
      <c r="G16" s="12">
        <v>0</v>
      </c>
      <c r="H16" s="12">
        <v>4500000</v>
      </c>
      <c r="I16" s="12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25">
      <c r="A17" s="10" t="s">
        <v>54</v>
      </c>
      <c r="B17" s="10" t="s">
        <v>55</v>
      </c>
      <c r="C17" s="10" t="s">
        <v>56</v>
      </c>
      <c r="D17" s="10" t="s">
        <v>25</v>
      </c>
      <c r="E17" s="10" t="s">
        <v>57</v>
      </c>
      <c r="F17" s="10" t="s">
        <v>55</v>
      </c>
      <c r="G17" s="12">
        <v>0</v>
      </c>
      <c r="H17" s="12">
        <v>20000</v>
      </c>
      <c r="I17" s="12">
        <v>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</v>
      </c>
      <c r="P17" s="6">
        <f>IF(J17=0,0,L17/J17)</f>
        <v>0</v>
      </c>
      <c r="Q17" s="6">
        <f>IF(L17=0,0,L17/K17)</f>
        <v>0</v>
      </c>
    </row>
    <row r="18" spans="1:17" x14ac:dyDescent="0.25">
      <c r="A18" s="10" t="s">
        <v>58</v>
      </c>
      <c r="B18" s="10" t="s">
        <v>59</v>
      </c>
      <c r="C18" s="10" t="s">
        <v>60</v>
      </c>
      <c r="D18" s="10" t="s">
        <v>25</v>
      </c>
      <c r="E18" s="10" t="s">
        <v>61</v>
      </c>
      <c r="F18" s="10" t="s">
        <v>59</v>
      </c>
      <c r="G18" s="12">
        <v>416000</v>
      </c>
      <c r="H18" s="12">
        <v>516000</v>
      </c>
      <c r="I18" s="12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7" x14ac:dyDescent="0.25">
      <c r="A19" s="10" t="s">
        <v>54</v>
      </c>
      <c r="B19" s="10" t="s">
        <v>55</v>
      </c>
      <c r="C19" s="10" t="s">
        <v>60</v>
      </c>
      <c r="D19" s="10" t="s">
        <v>25</v>
      </c>
      <c r="E19" s="10" t="s">
        <v>57</v>
      </c>
      <c r="F19" s="10" t="s">
        <v>55</v>
      </c>
      <c r="G19" s="12">
        <v>1587296</v>
      </c>
      <c r="H19" s="12">
        <v>1567296</v>
      </c>
      <c r="I19" s="12">
        <v>953839.68</v>
      </c>
      <c r="J19" s="5"/>
      <c r="K19" s="5"/>
      <c r="L19" s="5"/>
      <c r="M19" s="8" t="s">
        <v>17</v>
      </c>
      <c r="N19" s="7">
        <f>IF(G19&gt;0,I19/G19,0)</f>
        <v>0.60092111364232004</v>
      </c>
      <c r="O19" s="7">
        <f>IF(H19&gt;0,I19/H19,0)</f>
        <v>0.60858936665441632</v>
      </c>
      <c r="P19" s="6">
        <f>IF(J19=0,0,L19/J19)</f>
        <v>0</v>
      </c>
      <c r="Q19" s="6">
        <f>IF(L19=0,0,L19/K19)</f>
        <v>0</v>
      </c>
    </row>
    <row r="20" spans="1:17" x14ac:dyDescent="0.25">
      <c r="A20" s="10" t="s">
        <v>27</v>
      </c>
      <c r="B20" s="10" t="s">
        <v>28</v>
      </c>
      <c r="C20" s="10" t="s">
        <v>60</v>
      </c>
      <c r="D20" s="10" t="s">
        <v>25</v>
      </c>
      <c r="E20" s="10" t="s">
        <v>29</v>
      </c>
      <c r="F20" s="10" t="s">
        <v>28</v>
      </c>
      <c r="G20" s="12">
        <v>5200</v>
      </c>
      <c r="H20" s="12">
        <v>5200</v>
      </c>
      <c r="I20" s="12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25">
      <c r="A21" s="10" t="s">
        <v>35</v>
      </c>
      <c r="B21" s="10" t="s">
        <v>36</v>
      </c>
      <c r="C21" s="10" t="s">
        <v>62</v>
      </c>
      <c r="D21" s="10" t="s">
        <v>25</v>
      </c>
      <c r="E21" s="10" t="s">
        <v>37</v>
      </c>
      <c r="F21" s="10" t="s">
        <v>36</v>
      </c>
      <c r="G21" s="12">
        <v>0</v>
      </c>
      <c r="H21" s="12">
        <v>15000</v>
      </c>
      <c r="I21" s="12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7" x14ac:dyDescent="0.25">
      <c r="A22" s="10" t="s">
        <v>27</v>
      </c>
      <c r="B22" s="10" t="s">
        <v>28</v>
      </c>
      <c r="C22" s="10" t="s">
        <v>62</v>
      </c>
      <c r="D22" s="10" t="s">
        <v>25</v>
      </c>
      <c r="E22" s="10" t="s">
        <v>29</v>
      </c>
      <c r="F22" s="10" t="s">
        <v>28</v>
      </c>
      <c r="G22" s="12">
        <v>46300.800000000003</v>
      </c>
      <c r="H22" s="12">
        <v>26300.799999999999</v>
      </c>
      <c r="I22" s="12">
        <v>22932.6</v>
      </c>
      <c r="J22" s="5"/>
      <c r="K22" s="5"/>
      <c r="L22" s="5"/>
      <c r="M22" s="8" t="s">
        <v>17</v>
      </c>
      <c r="N22" s="7">
        <f>IF(G22&gt;0,I22/G22,0)</f>
        <v>0.49529597760729832</v>
      </c>
      <c r="O22" s="7">
        <f>IF(H22&gt;0,I22/H22,0)</f>
        <v>0.8719354544348461</v>
      </c>
      <c r="P22" s="6">
        <f>IF(J22=0,0,L22/J22)</f>
        <v>0</v>
      </c>
      <c r="Q22" s="6">
        <f>IF(L22=0,0,L22/K22)</f>
        <v>0</v>
      </c>
    </row>
    <row r="23" spans="1:17" x14ac:dyDescent="0.25">
      <c r="A23" s="10" t="s">
        <v>30</v>
      </c>
      <c r="B23" s="10" t="s">
        <v>31</v>
      </c>
      <c r="C23" s="10" t="s">
        <v>62</v>
      </c>
      <c r="D23" s="10" t="s">
        <v>25</v>
      </c>
      <c r="E23" s="10" t="s">
        <v>33</v>
      </c>
      <c r="F23" s="10" t="s">
        <v>32</v>
      </c>
      <c r="G23" s="12">
        <v>22497.279999999999</v>
      </c>
      <c r="H23" s="12">
        <v>22497.279999999999</v>
      </c>
      <c r="I23" s="12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25">
      <c r="A24" s="10" t="s">
        <v>43</v>
      </c>
      <c r="B24" s="10" t="s">
        <v>44</v>
      </c>
      <c r="C24" s="10" t="s">
        <v>63</v>
      </c>
      <c r="D24" s="10" t="s">
        <v>25</v>
      </c>
      <c r="E24" s="10" t="s">
        <v>46</v>
      </c>
      <c r="F24" s="10" t="s">
        <v>45</v>
      </c>
      <c r="G24" s="12">
        <v>260000</v>
      </c>
      <c r="H24" s="12">
        <v>226000</v>
      </c>
      <c r="I24" s="12">
        <v>5650</v>
      </c>
      <c r="J24" s="5"/>
      <c r="K24" s="5"/>
      <c r="L24" s="5"/>
      <c r="M24" s="8" t="s">
        <v>17</v>
      </c>
      <c r="N24" s="7">
        <f>IF(G24&gt;0,I24/G24,0)</f>
        <v>2.1730769230769231E-2</v>
      </c>
      <c r="O24" s="7">
        <f>IF(H24&gt;0,I24/H24,0)</f>
        <v>2.5000000000000001E-2</v>
      </c>
      <c r="P24" s="6">
        <f>IF(J24=0,0,L24/J24)</f>
        <v>0</v>
      </c>
      <c r="Q24" s="6">
        <f>IF(L24=0,0,L24/K24)</f>
        <v>0</v>
      </c>
    </row>
    <row r="25" spans="1:17" x14ac:dyDescent="0.25">
      <c r="A25" s="10" t="s">
        <v>22</v>
      </c>
      <c r="B25" s="10" t="s">
        <v>23</v>
      </c>
      <c r="C25" s="10" t="s">
        <v>64</v>
      </c>
      <c r="D25" s="10" t="s">
        <v>65</v>
      </c>
      <c r="E25" s="10" t="s">
        <v>26</v>
      </c>
      <c r="F25" s="10" t="s">
        <v>23</v>
      </c>
      <c r="G25" s="12">
        <v>0</v>
      </c>
      <c r="H25" s="12">
        <v>2000000</v>
      </c>
      <c r="I25" s="12">
        <v>0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0</v>
      </c>
      <c r="P25" s="6">
        <f>IF(J25=0,0,L25/J25)</f>
        <v>0</v>
      </c>
      <c r="Q25" s="6">
        <f>IF(L25=0,0,L25/K25)</f>
        <v>0</v>
      </c>
    </row>
    <row r="26" spans="1:17" x14ac:dyDescent="0.25">
      <c r="A26" s="10" t="s">
        <v>54</v>
      </c>
      <c r="B26" s="10" t="s">
        <v>55</v>
      </c>
      <c r="C26" s="10" t="s">
        <v>66</v>
      </c>
      <c r="D26" s="10" t="s">
        <v>65</v>
      </c>
      <c r="E26" s="10" t="s">
        <v>57</v>
      </c>
      <c r="F26" s="10" t="s">
        <v>55</v>
      </c>
      <c r="G26" s="12">
        <v>0</v>
      </c>
      <c r="H26" s="12">
        <v>1650000</v>
      </c>
      <c r="I26" s="12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7" x14ac:dyDescent="0.25">
      <c r="A27" s="10" t="s">
        <v>50</v>
      </c>
      <c r="B27" s="10" t="s">
        <v>51</v>
      </c>
      <c r="C27" s="10" t="s">
        <v>66</v>
      </c>
      <c r="D27" s="10" t="s">
        <v>65</v>
      </c>
      <c r="E27" s="10" t="s">
        <v>53</v>
      </c>
      <c r="F27" s="10" t="s">
        <v>51</v>
      </c>
      <c r="G27" s="12">
        <v>0</v>
      </c>
      <c r="H27" s="12">
        <v>1750000</v>
      </c>
      <c r="I27" s="12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7" x14ac:dyDescent="0.25">
      <c r="A28" s="10" t="s">
        <v>43</v>
      </c>
      <c r="B28" s="10" t="s">
        <v>44</v>
      </c>
      <c r="C28" s="10" t="s">
        <v>66</v>
      </c>
      <c r="D28" s="10" t="s">
        <v>65</v>
      </c>
      <c r="E28" s="10" t="s">
        <v>46</v>
      </c>
      <c r="F28" s="10" t="s">
        <v>45</v>
      </c>
      <c r="G28" s="12">
        <v>4126299.46</v>
      </c>
      <c r="H28" s="12">
        <v>4126299.46</v>
      </c>
      <c r="I28" s="12">
        <v>280732.74</v>
      </c>
      <c r="J28" s="5"/>
      <c r="K28" s="5"/>
      <c r="L28" s="5"/>
      <c r="M28" s="8" t="s">
        <v>17</v>
      </c>
      <c r="N28" s="7">
        <f>IF(G28&gt;0,I28/G28,0)</f>
        <v>6.8034989394589407E-2</v>
      </c>
      <c r="O28" s="7">
        <f>IF(H28&gt;0,I28/H28,0)</f>
        <v>6.8034989394589407E-2</v>
      </c>
      <c r="P28" s="6">
        <f>IF(J28=0,0,L28/J28)</f>
        <v>0</v>
      </c>
      <c r="Q28" s="6">
        <f>IF(L28=0,0,L28/K28)</f>
        <v>0</v>
      </c>
    </row>
    <row r="29" spans="1:17" x14ac:dyDescent="0.25">
      <c r="A29" s="10" t="s">
        <v>58</v>
      </c>
      <c r="B29" s="10" t="s">
        <v>59</v>
      </c>
      <c r="C29" s="10" t="s">
        <v>67</v>
      </c>
      <c r="D29" s="10" t="s">
        <v>65</v>
      </c>
      <c r="E29" s="10" t="s">
        <v>61</v>
      </c>
      <c r="F29" s="10" t="s">
        <v>59</v>
      </c>
      <c r="G29" s="12">
        <v>0</v>
      </c>
      <c r="H29" s="12">
        <v>350000</v>
      </c>
      <c r="I29" s="12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7" x14ac:dyDescent="0.25">
      <c r="A30" s="10" t="s">
        <v>54</v>
      </c>
      <c r="B30" s="10" t="s">
        <v>55</v>
      </c>
      <c r="C30" s="10" t="s">
        <v>67</v>
      </c>
      <c r="D30" s="10" t="s">
        <v>65</v>
      </c>
      <c r="E30" s="10" t="s">
        <v>57</v>
      </c>
      <c r="F30" s="10" t="s">
        <v>55</v>
      </c>
      <c r="G30" s="12">
        <v>0</v>
      </c>
      <c r="H30" s="12">
        <v>110000</v>
      </c>
      <c r="I30" s="12">
        <v>0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0</v>
      </c>
      <c r="P30" s="6">
        <f>IF(J30=0,0,L30/J30)</f>
        <v>0</v>
      </c>
      <c r="Q30" s="6">
        <f>IF(L30=0,0,L30/K30)</f>
        <v>0</v>
      </c>
    </row>
    <row r="31" spans="1:17" x14ac:dyDescent="0.25">
      <c r="A31" s="10" t="s">
        <v>50</v>
      </c>
      <c r="B31" s="10" t="s">
        <v>51</v>
      </c>
      <c r="C31" s="10" t="s">
        <v>67</v>
      </c>
      <c r="D31" s="10" t="s">
        <v>65</v>
      </c>
      <c r="E31" s="10" t="s">
        <v>53</v>
      </c>
      <c r="F31" s="10" t="s">
        <v>51</v>
      </c>
      <c r="G31" s="12">
        <v>0</v>
      </c>
      <c r="H31" s="12">
        <v>100000</v>
      </c>
      <c r="I31" s="12">
        <v>0</v>
      </c>
      <c r="J31" s="5"/>
      <c r="K31" s="5"/>
      <c r="L31" s="5"/>
      <c r="M31" s="8" t="s">
        <v>17</v>
      </c>
      <c r="N31" s="7">
        <f>IF(G31&gt;0,I31/G31,0)</f>
        <v>0</v>
      </c>
      <c r="O31" s="7">
        <f>IF(H31&gt;0,I31/H31,0)</f>
        <v>0</v>
      </c>
      <c r="P31" s="6">
        <f>IF(J31=0,0,L31/J31)</f>
        <v>0</v>
      </c>
      <c r="Q31" s="6">
        <f>IF(L31=0,0,L31/K31)</f>
        <v>0</v>
      </c>
    </row>
    <row r="32" spans="1:17" x14ac:dyDescent="0.25">
      <c r="A32" s="10" t="s">
        <v>43</v>
      </c>
      <c r="B32" s="10" t="s">
        <v>44</v>
      </c>
      <c r="C32" s="10" t="s">
        <v>67</v>
      </c>
      <c r="D32" s="10" t="s">
        <v>65</v>
      </c>
      <c r="E32" s="10" t="s">
        <v>46</v>
      </c>
      <c r="F32" s="10" t="s">
        <v>45</v>
      </c>
      <c r="G32" s="12">
        <v>104000</v>
      </c>
      <c r="H32" s="12">
        <v>104000</v>
      </c>
      <c r="I32" s="12">
        <v>0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</v>
      </c>
      <c r="P32" s="6">
        <f>IF(J32=0,0,L32/J32)</f>
        <v>0</v>
      </c>
      <c r="Q32" s="6">
        <f>IF(L32=0,0,L32/K32)</f>
        <v>0</v>
      </c>
    </row>
    <row r="33" spans="1:17" x14ac:dyDescent="0.25">
      <c r="G33" s="13">
        <f>SUM(G4:G32)</f>
        <v>7012554.7999999989</v>
      </c>
      <c r="H33" s="13">
        <f>SUM(H4:H32)</f>
        <v>17608554.800000001</v>
      </c>
      <c r="I33" s="13">
        <f>SUM(I4:I32)</f>
        <v>1388284.1900000002</v>
      </c>
      <c r="P33" s="11">
        <f t="shared" ref="P33" si="0">IF(J33=0,0,L33/J33)</f>
        <v>0</v>
      </c>
      <c r="Q33" s="11">
        <f t="shared" ref="Q33" si="1">IF(L33=0,0,L33/K33)</f>
        <v>0</v>
      </c>
    </row>
    <row r="34" spans="1:17" x14ac:dyDescent="0.25">
      <c r="A34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  <ignoredErrors>
    <ignoredError sqref="C4:C32" numberStoredAsText="1"/>
    <ignoredError sqref="N4:Q3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CONTABILIDAD</cp:lastModifiedBy>
  <dcterms:created xsi:type="dcterms:W3CDTF">2023-06-21T19:35:53Z</dcterms:created>
  <dcterms:modified xsi:type="dcterms:W3CDTF">2026-07-20T21:26:37Z</dcterms:modified>
</cp:coreProperties>
</file>