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_f\Downloads\"/>
    </mc:Choice>
  </mc:AlternateContent>
  <xr:revisionPtr revIDLastSave="0" documentId="13_ncr:1_{CF1AEEB6-2A44-4D33-9559-8A81011AAEC2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2" l="1"/>
  <c r="C6" i="22"/>
  <c r="D6" i="22"/>
  <c r="E6" i="22"/>
  <c r="E28" i="22" s="1"/>
  <c r="F6" i="22"/>
  <c r="G6" i="22"/>
  <c r="B17" i="22"/>
  <c r="B28" i="22" s="1"/>
  <c r="C17" i="22"/>
  <c r="C28" i="22" s="1"/>
  <c r="D17" i="22"/>
  <c r="D28" i="22" s="1"/>
  <c r="E17" i="22"/>
  <c r="F17" i="22"/>
  <c r="F28" i="22" s="1"/>
  <c r="G17" i="22"/>
  <c r="G28" i="22" s="1"/>
  <c r="B6" i="20"/>
  <c r="C6" i="20"/>
  <c r="D6" i="20"/>
  <c r="E6" i="20"/>
  <c r="F6" i="20"/>
  <c r="G6" i="20"/>
  <c r="B20" i="20"/>
  <c r="C20" i="20"/>
  <c r="D20" i="20"/>
  <c r="D30" i="20" s="1"/>
  <c r="E20" i="20"/>
  <c r="F20" i="20"/>
  <c r="F30" i="20" s="1"/>
  <c r="G20" i="20"/>
  <c r="G30" i="20" s="1"/>
  <c r="B27" i="20"/>
  <c r="C27" i="20"/>
  <c r="D27" i="20"/>
  <c r="E27" i="20"/>
  <c r="F27" i="20"/>
  <c r="G27" i="20"/>
  <c r="B30" i="20"/>
  <c r="C30" i="20"/>
  <c r="E30" i="20"/>
  <c r="B35" i="20"/>
  <c r="C35" i="20"/>
  <c r="D35" i="20"/>
  <c r="E35" i="20"/>
  <c r="F35" i="20"/>
  <c r="G35" i="20"/>
  <c r="F9" i="10"/>
  <c r="F33" i="10" s="1"/>
  <c r="D10" i="10"/>
  <c r="G10" i="10"/>
  <c r="D11" i="10"/>
  <c r="G11" i="10"/>
  <c r="B12" i="10"/>
  <c r="B9" i="10" s="1"/>
  <c r="B33" i="10" s="1"/>
  <c r="C12" i="10"/>
  <c r="C9" i="10" s="1"/>
  <c r="C33" i="10" s="1"/>
  <c r="E12" i="10"/>
  <c r="E9" i="10" s="1"/>
  <c r="F12" i="10"/>
  <c r="D13" i="10"/>
  <c r="D12" i="10" s="1"/>
  <c r="G13" i="10"/>
  <c r="G12" i="10" s="1"/>
  <c r="D14" i="10"/>
  <c r="G14" i="10"/>
  <c r="D15" i="10"/>
  <c r="G15" i="10"/>
  <c r="B16" i="10"/>
  <c r="C16" i="10"/>
  <c r="E16" i="10"/>
  <c r="F16" i="10"/>
  <c r="D17" i="10"/>
  <c r="D16" i="10" s="1"/>
  <c r="G17" i="10"/>
  <c r="G16" i="10" s="1"/>
  <c r="D18" i="10"/>
  <c r="G18" i="10"/>
  <c r="D19" i="10"/>
  <c r="G19" i="10"/>
  <c r="B21" i="10"/>
  <c r="C21" i="10"/>
  <c r="F21" i="10"/>
  <c r="D22" i="10"/>
  <c r="D21" i="10" s="1"/>
  <c r="G22" i="10"/>
  <c r="G21" i="10" s="1"/>
  <c r="D23" i="10"/>
  <c r="G23" i="10"/>
  <c r="B24" i="10"/>
  <c r="C24" i="10"/>
  <c r="D24" i="10"/>
  <c r="E24" i="10"/>
  <c r="E21" i="10" s="1"/>
  <c r="F24" i="10"/>
  <c r="D25" i="10"/>
  <c r="G25" i="10"/>
  <c r="D26" i="10"/>
  <c r="G26" i="10"/>
  <c r="G24" i="10" s="1"/>
  <c r="D27" i="10"/>
  <c r="G27" i="10"/>
  <c r="B28" i="10"/>
  <c r="C28" i="10"/>
  <c r="D28" i="10"/>
  <c r="E28" i="10"/>
  <c r="F28" i="10"/>
  <c r="D29" i="10"/>
  <c r="G29" i="10"/>
  <c r="D30" i="10"/>
  <c r="G30" i="10"/>
  <c r="G28" i="10" s="1"/>
  <c r="D31" i="10"/>
  <c r="G31" i="10"/>
  <c r="B10" i="9"/>
  <c r="B9" i="9" s="1"/>
  <c r="C10" i="9"/>
  <c r="C9" i="9" s="1"/>
  <c r="E10" i="9"/>
  <c r="E9" i="9" s="1"/>
  <c r="F10" i="9"/>
  <c r="F9" i="9" s="1"/>
  <c r="F77" i="9" s="1"/>
  <c r="D11" i="9"/>
  <c r="G11" i="9" s="1"/>
  <c r="D12" i="9"/>
  <c r="G12" i="9" s="1"/>
  <c r="D13" i="9"/>
  <c r="G13" i="9"/>
  <c r="D14" i="9"/>
  <c r="G14" i="9"/>
  <c r="D15" i="9"/>
  <c r="D10" i="9" s="1"/>
  <c r="G15" i="9"/>
  <c r="D16" i="9"/>
  <c r="G16" i="9"/>
  <c r="D17" i="9"/>
  <c r="G17" i="9" s="1"/>
  <c r="D18" i="9"/>
  <c r="G18" i="9" s="1"/>
  <c r="B19" i="9"/>
  <c r="C19" i="9"/>
  <c r="E19" i="9"/>
  <c r="F19" i="9"/>
  <c r="D20" i="9"/>
  <c r="D19" i="9" s="1"/>
  <c r="G20" i="9"/>
  <c r="D21" i="9"/>
  <c r="G21" i="9" s="1"/>
  <c r="D22" i="9"/>
  <c r="G22" i="9" s="1"/>
  <c r="D23" i="9"/>
  <c r="G23" i="9"/>
  <c r="D24" i="9"/>
  <c r="G24" i="9"/>
  <c r="D25" i="9"/>
  <c r="G25" i="9"/>
  <c r="D26" i="9"/>
  <c r="G26" i="9"/>
  <c r="B27" i="9"/>
  <c r="C27" i="9"/>
  <c r="E27" i="9"/>
  <c r="F27" i="9"/>
  <c r="D28" i="9"/>
  <c r="D27" i="9" s="1"/>
  <c r="G28" i="9"/>
  <c r="D29" i="9"/>
  <c r="G29" i="9"/>
  <c r="D30" i="9"/>
  <c r="G30" i="9"/>
  <c r="D31" i="9"/>
  <c r="G31" i="9"/>
  <c r="D32" i="9"/>
  <c r="G32" i="9" s="1"/>
  <c r="D33" i="9"/>
  <c r="G33" i="9"/>
  <c r="D34" i="9"/>
  <c r="G34" i="9"/>
  <c r="D35" i="9"/>
  <c r="G35" i="9"/>
  <c r="D36" i="9"/>
  <c r="G36" i="9"/>
  <c r="B37" i="9"/>
  <c r="C37" i="9"/>
  <c r="E37" i="9"/>
  <c r="F37" i="9"/>
  <c r="D38" i="9"/>
  <c r="D37" i="9" s="1"/>
  <c r="G38" i="9"/>
  <c r="G37" i="9" s="1"/>
  <c r="D39" i="9"/>
  <c r="G39" i="9"/>
  <c r="D40" i="9"/>
  <c r="G40" i="9"/>
  <c r="D41" i="9"/>
  <c r="G41" i="9"/>
  <c r="B44" i="9"/>
  <c r="B43" i="9" s="1"/>
  <c r="C44" i="9"/>
  <c r="C43" i="9" s="1"/>
  <c r="E44" i="9"/>
  <c r="E43" i="9" s="1"/>
  <c r="F44" i="9"/>
  <c r="D45" i="9"/>
  <c r="G45" i="9" s="1"/>
  <c r="G44" i="9" s="1"/>
  <c r="D46" i="9"/>
  <c r="G46" i="9"/>
  <c r="D47" i="9"/>
  <c r="G47" i="9"/>
  <c r="D48" i="9"/>
  <c r="D44" i="9" s="1"/>
  <c r="G48" i="9"/>
  <c r="D49" i="9"/>
  <c r="G49" i="9"/>
  <c r="D50" i="9"/>
  <c r="G50" i="9"/>
  <c r="D51" i="9"/>
  <c r="G51" i="9" s="1"/>
  <c r="D52" i="9"/>
  <c r="G52" i="9"/>
  <c r="B53" i="9"/>
  <c r="C53" i="9"/>
  <c r="E53" i="9"/>
  <c r="F53" i="9"/>
  <c r="F43" i="9" s="1"/>
  <c r="D54" i="9"/>
  <c r="G54" i="9"/>
  <c r="D55" i="9"/>
  <c r="G55" i="9" s="1"/>
  <c r="G53" i="9" s="1"/>
  <c r="D56" i="9"/>
  <c r="G56" i="9"/>
  <c r="D57" i="9"/>
  <c r="G57" i="9"/>
  <c r="D58" i="9"/>
  <c r="D53" i="9" s="1"/>
  <c r="G58" i="9"/>
  <c r="D59" i="9"/>
  <c r="G59" i="9"/>
  <c r="D60" i="9"/>
  <c r="G60" i="9"/>
  <c r="B61" i="9"/>
  <c r="C61" i="9"/>
  <c r="E61" i="9"/>
  <c r="F61" i="9"/>
  <c r="D62" i="9"/>
  <c r="D61" i="9" s="1"/>
  <c r="G62" i="9"/>
  <c r="G61" i="9" s="1"/>
  <c r="D63" i="9"/>
  <c r="G63" i="9"/>
  <c r="D64" i="9"/>
  <c r="G64" i="9"/>
  <c r="D65" i="9"/>
  <c r="G65" i="9" s="1"/>
  <c r="D66" i="9"/>
  <c r="G66" i="9"/>
  <c r="D67" i="9"/>
  <c r="G67" i="9"/>
  <c r="D68" i="9"/>
  <c r="G68" i="9"/>
  <c r="D69" i="9"/>
  <c r="G69" i="9"/>
  <c r="D70" i="9"/>
  <c r="G70" i="9"/>
  <c r="B71" i="9"/>
  <c r="C71" i="9"/>
  <c r="E71" i="9"/>
  <c r="F71" i="9"/>
  <c r="D72" i="9"/>
  <c r="D71" i="9" s="1"/>
  <c r="G72" i="9"/>
  <c r="D73" i="9"/>
  <c r="G73" i="9"/>
  <c r="D74" i="9"/>
  <c r="G74" i="9"/>
  <c r="D75" i="9"/>
  <c r="G75" i="9" s="1"/>
  <c r="B9" i="8"/>
  <c r="C9" i="8"/>
  <c r="E9" i="8"/>
  <c r="F9" i="8"/>
  <c r="F34" i="8" s="1"/>
  <c r="D10" i="8"/>
  <c r="D9" i="8" s="1"/>
  <c r="G10" i="8"/>
  <c r="D11" i="8"/>
  <c r="G11" i="8"/>
  <c r="D12" i="8"/>
  <c r="G12" i="8"/>
  <c r="D13" i="8"/>
  <c r="G13" i="8" s="1"/>
  <c r="D14" i="8"/>
  <c r="G14" i="8" s="1"/>
  <c r="D15" i="8"/>
  <c r="G15" i="8"/>
  <c r="D16" i="8"/>
  <c r="G16" i="8"/>
  <c r="D17" i="8"/>
  <c r="G17" i="8"/>
  <c r="D18" i="8"/>
  <c r="G18" i="8"/>
  <c r="D19" i="8"/>
  <c r="G19" i="8"/>
  <c r="D20" i="8"/>
  <c r="G20" i="8" s="1"/>
  <c r="D21" i="8"/>
  <c r="G21" i="8"/>
  <c r="D22" i="8"/>
  <c r="G22" i="8"/>
  <c r="B24" i="8"/>
  <c r="C24" i="8"/>
  <c r="C34" i="8" s="1"/>
  <c r="E24" i="8"/>
  <c r="E34" i="8" s="1"/>
  <c r="F24" i="8"/>
  <c r="D25" i="8"/>
  <c r="G25" i="8" s="1"/>
  <c r="G24" i="8" s="1"/>
  <c r="D26" i="8"/>
  <c r="G26" i="8"/>
  <c r="D27" i="8"/>
  <c r="G27" i="8"/>
  <c r="D28" i="8"/>
  <c r="D24" i="8" s="1"/>
  <c r="G28" i="8"/>
  <c r="D29" i="8"/>
  <c r="G29" i="8"/>
  <c r="D30" i="8"/>
  <c r="G30" i="8"/>
  <c r="D31" i="8"/>
  <c r="G31" i="8" s="1"/>
  <c r="D32" i="8"/>
  <c r="G32" i="8"/>
  <c r="D33" i="8"/>
  <c r="G33" i="8"/>
  <c r="B34" i="8"/>
  <c r="D34" i="8" s="1"/>
  <c r="G34" i="8" s="1"/>
  <c r="B10" i="7"/>
  <c r="C10" i="7"/>
  <c r="E10" i="7"/>
  <c r="F10" i="7"/>
  <c r="D11" i="7"/>
  <c r="D10" i="7" s="1"/>
  <c r="G11" i="7"/>
  <c r="G10" i="7" s="1"/>
  <c r="D12" i="7"/>
  <c r="G12" i="7"/>
  <c r="D13" i="7"/>
  <c r="G13" i="7"/>
  <c r="D14" i="7"/>
  <c r="G14" i="7"/>
  <c r="D15" i="7"/>
  <c r="G15" i="7" s="1"/>
  <c r="D16" i="7"/>
  <c r="G16" i="7" s="1"/>
  <c r="D17" i="7"/>
  <c r="G17" i="7"/>
  <c r="B18" i="7"/>
  <c r="C18" i="7"/>
  <c r="E18" i="7"/>
  <c r="F18" i="7"/>
  <c r="D19" i="7"/>
  <c r="G19" i="7" s="1"/>
  <c r="D20" i="7"/>
  <c r="G20" i="7" s="1"/>
  <c r="D21" i="7"/>
  <c r="G21" i="7"/>
  <c r="D22" i="7"/>
  <c r="G22" i="7"/>
  <c r="D23" i="7"/>
  <c r="D18" i="7" s="1"/>
  <c r="G23" i="7"/>
  <c r="D24" i="7"/>
  <c r="G24" i="7"/>
  <c r="D25" i="7"/>
  <c r="G25" i="7" s="1"/>
  <c r="D26" i="7"/>
  <c r="G26" i="7" s="1"/>
  <c r="D27" i="7"/>
  <c r="G27" i="7"/>
  <c r="B28" i="7"/>
  <c r="C28" i="7"/>
  <c r="D28" i="7"/>
  <c r="E28" i="7"/>
  <c r="F28" i="7"/>
  <c r="D29" i="7"/>
  <c r="G29" i="7" s="1"/>
  <c r="D30" i="7"/>
  <c r="G30" i="7" s="1"/>
  <c r="D31" i="7"/>
  <c r="G31" i="7"/>
  <c r="D32" i="7"/>
  <c r="G32" i="7"/>
  <c r="D33" i="7"/>
  <c r="G33" i="7"/>
  <c r="D34" i="7"/>
  <c r="G34" i="7"/>
  <c r="D35" i="7"/>
  <c r="G35" i="7" s="1"/>
  <c r="D36" i="7"/>
  <c r="G36" i="7" s="1"/>
  <c r="D37" i="7"/>
  <c r="G37" i="7"/>
  <c r="B38" i="7"/>
  <c r="C38" i="7"/>
  <c r="E38" i="7"/>
  <c r="F38" i="7"/>
  <c r="D39" i="7"/>
  <c r="G39" i="7" s="1"/>
  <c r="D40" i="7"/>
  <c r="G40" i="7" s="1"/>
  <c r="D41" i="7"/>
  <c r="G41" i="7"/>
  <c r="D42" i="7"/>
  <c r="G42" i="7"/>
  <c r="D43" i="7"/>
  <c r="D38" i="7" s="1"/>
  <c r="G43" i="7"/>
  <c r="D44" i="7"/>
  <c r="G44" i="7"/>
  <c r="D45" i="7"/>
  <c r="G45" i="7" s="1"/>
  <c r="D46" i="7"/>
  <c r="G46" i="7" s="1"/>
  <c r="D47" i="7"/>
  <c r="G47" i="7"/>
  <c r="B48" i="7"/>
  <c r="C48" i="7"/>
  <c r="E48" i="7"/>
  <c r="F48" i="7"/>
  <c r="D49" i="7"/>
  <c r="G49" i="7" s="1"/>
  <c r="D50" i="7"/>
  <c r="G50" i="7" s="1"/>
  <c r="D51" i="7"/>
  <c r="G51" i="7"/>
  <c r="D52" i="7"/>
  <c r="G52" i="7"/>
  <c r="D53" i="7"/>
  <c r="D48" i="7" s="1"/>
  <c r="G53" i="7"/>
  <c r="D54" i="7"/>
  <c r="G54" i="7"/>
  <c r="D55" i="7"/>
  <c r="G55" i="7" s="1"/>
  <c r="D56" i="7"/>
  <c r="G56" i="7" s="1"/>
  <c r="D57" i="7"/>
  <c r="G57" i="7"/>
  <c r="B58" i="7"/>
  <c r="C58" i="7"/>
  <c r="D58" i="7"/>
  <c r="E58" i="7"/>
  <c r="F58" i="7"/>
  <c r="D59" i="7"/>
  <c r="G59" i="7" s="1"/>
  <c r="D60" i="7"/>
  <c r="G60" i="7" s="1"/>
  <c r="D61" i="7"/>
  <c r="G61" i="7"/>
  <c r="B62" i="7"/>
  <c r="C62" i="7"/>
  <c r="D62" i="7"/>
  <c r="E62" i="7"/>
  <c r="F62" i="7"/>
  <c r="D63" i="7"/>
  <c r="G63" i="7" s="1"/>
  <c r="D64" i="7"/>
  <c r="G64" i="7" s="1"/>
  <c r="D65" i="7"/>
  <c r="G65" i="7"/>
  <c r="D66" i="7"/>
  <c r="G66" i="7"/>
  <c r="D67" i="7"/>
  <c r="G67" i="7"/>
  <c r="D68" i="7"/>
  <c r="G68" i="7"/>
  <c r="D69" i="7"/>
  <c r="G69" i="7" s="1"/>
  <c r="D70" i="7"/>
  <c r="G70" i="7" s="1"/>
  <c r="B71" i="7"/>
  <c r="C71" i="7"/>
  <c r="D71" i="7"/>
  <c r="E71" i="7"/>
  <c r="F71" i="7"/>
  <c r="D72" i="7"/>
  <c r="G72" i="7"/>
  <c r="D73" i="7"/>
  <c r="G73" i="7" s="1"/>
  <c r="D74" i="7"/>
  <c r="G74" i="7" s="1"/>
  <c r="B75" i="7"/>
  <c r="C75" i="7"/>
  <c r="E75" i="7"/>
  <c r="F75" i="7"/>
  <c r="D76" i="7"/>
  <c r="G76" i="7"/>
  <c r="D77" i="7"/>
  <c r="G77" i="7"/>
  <c r="D78" i="7"/>
  <c r="G78" i="7" s="1"/>
  <c r="G75" i="7" s="1"/>
  <c r="D79" i="7"/>
  <c r="G79" i="7"/>
  <c r="D80" i="7"/>
  <c r="D75" i="7" s="1"/>
  <c r="G80" i="7"/>
  <c r="D81" i="7"/>
  <c r="G81" i="7"/>
  <c r="D82" i="7"/>
  <c r="G82" i="7"/>
  <c r="B85" i="7"/>
  <c r="B84" i="7" s="1"/>
  <c r="B159" i="7" s="1"/>
  <c r="C85" i="7"/>
  <c r="C84" i="7" s="1"/>
  <c r="C159" i="7" s="1"/>
  <c r="D85" i="7"/>
  <c r="E85" i="7"/>
  <c r="E84" i="7" s="1"/>
  <c r="E159" i="7" s="1"/>
  <c r="F85" i="7"/>
  <c r="D86" i="7"/>
  <c r="G86" i="7" s="1"/>
  <c r="D87" i="7"/>
  <c r="G87" i="7" s="1"/>
  <c r="D88" i="7"/>
  <c r="G88" i="7"/>
  <c r="D89" i="7"/>
  <c r="G89" i="7"/>
  <c r="D90" i="7"/>
  <c r="G90" i="7"/>
  <c r="D91" i="7"/>
  <c r="G91" i="7"/>
  <c r="D92" i="7"/>
  <c r="G92" i="7" s="1"/>
  <c r="B93" i="7"/>
  <c r="C93" i="7"/>
  <c r="E93" i="7"/>
  <c r="F93" i="7"/>
  <c r="F84" i="7" s="1"/>
  <c r="F159" i="7" s="1"/>
  <c r="D94" i="7"/>
  <c r="D93" i="7" s="1"/>
  <c r="G94" i="7"/>
  <c r="D95" i="7"/>
  <c r="G95" i="7"/>
  <c r="D96" i="7"/>
  <c r="G96" i="7" s="1"/>
  <c r="D97" i="7"/>
  <c r="G97" i="7" s="1"/>
  <c r="D98" i="7"/>
  <c r="G98" i="7"/>
  <c r="D99" i="7"/>
  <c r="G99" i="7"/>
  <c r="D100" i="7"/>
  <c r="G100" i="7"/>
  <c r="D101" i="7"/>
  <c r="G101" i="7"/>
  <c r="D102" i="7"/>
  <c r="G102" i="7" s="1"/>
  <c r="B103" i="7"/>
  <c r="C103" i="7"/>
  <c r="E103" i="7"/>
  <c r="F103" i="7"/>
  <c r="D104" i="7"/>
  <c r="D103" i="7" s="1"/>
  <c r="G104" i="7"/>
  <c r="D105" i="7"/>
  <c r="G105" i="7"/>
  <c r="D106" i="7"/>
  <c r="G106" i="7" s="1"/>
  <c r="D107" i="7"/>
  <c r="G107" i="7" s="1"/>
  <c r="D108" i="7"/>
  <c r="G108" i="7"/>
  <c r="D109" i="7"/>
  <c r="G109" i="7"/>
  <c r="D110" i="7"/>
  <c r="G110" i="7"/>
  <c r="D111" i="7"/>
  <c r="G111" i="7"/>
  <c r="D112" i="7"/>
  <c r="G112" i="7" s="1"/>
  <c r="B113" i="7"/>
  <c r="C113" i="7"/>
  <c r="E113" i="7"/>
  <c r="F113" i="7"/>
  <c r="D114" i="7"/>
  <c r="D113" i="7" s="1"/>
  <c r="G114" i="7"/>
  <c r="D115" i="7"/>
  <c r="G115" i="7"/>
  <c r="D116" i="7"/>
  <c r="G116" i="7" s="1"/>
  <c r="D117" i="7"/>
  <c r="G117" i="7" s="1"/>
  <c r="D118" i="7"/>
  <c r="G118" i="7"/>
  <c r="D119" i="7"/>
  <c r="G119" i="7"/>
  <c r="D120" i="7"/>
  <c r="G120" i="7"/>
  <c r="D121" i="7"/>
  <c r="G121" i="7"/>
  <c r="D122" i="7"/>
  <c r="G122" i="7" s="1"/>
  <c r="B123" i="7"/>
  <c r="C123" i="7"/>
  <c r="E123" i="7"/>
  <c r="F123" i="7"/>
  <c r="D124" i="7"/>
  <c r="D123" i="7" s="1"/>
  <c r="G124" i="7"/>
  <c r="D125" i="7"/>
  <c r="G125" i="7"/>
  <c r="D126" i="7"/>
  <c r="G126" i="7"/>
  <c r="D127" i="7"/>
  <c r="G127" i="7" s="1"/>
  <c r="D128" i="7"/>
  <c r="G128" i="7"/>
  <c r="D129" i="7"/>
  <c r="G129" i="7"/>
  <c r="D130" i="7"/>
  <c r="G130" i="7"/>
  <c r="D131" i="7"/>
  <c r="G131" i="7"/>
  <c r="D132" i="7"/>
  <c r="G132" i="7" s="1"/>
  <c r="B133" i="7"/>
  <c r="C133" i="7"/>
  <c r="E133" i="7"/>
  <c r="F133" i="7"/>
  <c r="D134" i="7"/>
  <c r="D133" i="7" s="1"/>
  <c r="G134" i="7"/>
  <c r="G133" i="7" s="1"/>
  <c r="D135" i="7"/>
  <c r="G135" i="7"/>
  <c r="D136" i="7"/>
  <c r="G136" i="7" s="1"/>
  <c r="B137" i="7"/>
  <c r="C137" i="7"/>
  <c r="E137" i="7"/>
  <c r="F137" i="7"/>
  <c r="D138" i="7"/>
  <c r="D137" i="7" s="1"/>
  <c r="G138" i="7"/>
  <c r="D139" i="7"/>
  <c r="G139" i="7"/>
  <c r="D140" i="7"/>
  <c r="G140" i="7" s="1"/>
  <c r="D141" i="7"/>
  <c r="G141" i="7" s="1"/>
  <c r="D142" i="7"/>
  <c r="G142" i="7"/>
  <c r="D143" i="7"/>
  <c r="G143" i="7"/>
  <c r="D144" i="7"/>
  <c r="G144" i="7"/>
  <c r="D145" i="7"/>
  <c r="G145" i="7"/>
  <c r="B146" i="7"/>
  <c r="C146" i="7"/>
  <c r="E146" i="7"/>
  <c r="F146" i="7"/>
  <c r="D147" i="7"/>
  <c r="D146" i="7" s="1"/>
  <c r="G147" i="7"/>
  <c r="D148" i="7"/>
  <c r="G148" i="7"/>
  <c r="G146" i="7" s="1"/>
  <c r="D149" i="7"/>
  <c r="G149" i="7"/>
  <c r="B150" i="7"/>
  <c r="C150" i="7"/>
  <c r="E150" i="7"/>
  <c r="F150" i="7"/>
  <c r="D151" i="7"/>
  <c r="D150" i="7" s="1"/>
  <c r="G151" i="7"/>
  <c r="D152" i="7"/>
  <c r="G152" i="7"/>
  <c r="D153" i="7"/>
  <c r="G153" i="7"/>
  <c r="D154" i="7"/>
  <c r="G154" i="7"/>
  <c r="D155" i="7"/>
  <c r="G155" i="7" s="1"/>
  <c r="D156" i="7"/>
  <c r="G156" i="7"/>
  <c r="D157" i="7"/>
  <c r="G157" i="7"/>
  <c r="D9" i="6"/>
  <c r="G9" i="6"/>
  <c r="D10" i="6"/>
  <c r="G10" i="6"/>
  <c r="D11" i="6"/>
  <c r="G11" i="6"/>
  <c r="D12" i="6"/>
  <c r="G12" i="6"/>
  <c r="D13" i="6"/>
  <c r="G13" i="6"/>
  <c r="D14" i="6"/>
  <c r="G14" i="6"/>
  <c r="D15" i="6"/>
  <c r="G15" i="6"/>
  <c r="B16" i="6"/>
  <c r="B41" i="6" s="1"/>
  <c r="C16" i="6"/>
  <c r="E16" i="6"/>
  <c r="F16" i="6"/>
  <c r="G16" i="6"/>
  <c r="D17" i="6"/>
  <c r="D16" i="6" s="1"/>
  <c r="G17" i="6"/>
  <c r="D18" i="6"/>
  <c r="G18" i="6"/>
  <c r="D19" i="6"/>
  <c r="G19" i="6"/>
  <c r="D20" i="6"/>
  <c r="G20" i="6"/>
  <c r="D21" i="6"/>
  <c r="G21" i="6"/>
  <c r="D22" i="6"/>
  <c r="G22" i="6"/>
  <c r="D23" i="6"/>
  <c r="G23" i="6"/>
  <c r="D24" i="6"/>
  <c r="G24" i="6"/>
  <c r="D25" i="6"/>
  <c r="G25" i="6"/>
  <c r="D26" i="6"/>
  <c r="G26" i="6"/>
  <c r="D27" i="6"/>
  <c r="G27" i="6"/>
  <c r="B28" i="6"/>
  <c r="C28" i="6"/>
  <c r="E28" i="6"/>
  <c r="E41" i="6" s="1"/>
  <c r="E70" i="6" s="1"/>
  <c r="F28" i="6"/>
  <c r="F41" i="6" s="1"/>
  <c r="G28" i="6"/>
  <c r="D29" i="6"/>
  <c r="D28" i="6" s="1"/>
  <c r="G29" i="6"/>
  <c r="D30" i="6"/>
  <c r="G30" i="6"/>
  <c r="D31" i="6"/>
  <c r="G31" i="6"/>
  <c r="D32" i="6"/>
  <c r="G32" i="6"/>
  <c r="D33" i="6"/>
  <c r="G33" i="6"/>
  <c r="D34" i="6"/>
  <c r="G34" i="6"/>
  <c r="B35" i="6"/>
  <c r="D35" i="6" s="1"/>
  <c r="C35" i="6"/>
  <c r="E35" i="6"/>
  <c r="F35" i="6"/>
  <c r="G35" i="6" s="1"/>
  <c r="D36" i="6"/>
  <c r="G36" i="6"/>
  <c r="B37" i="6"/>
  <c r="C37" i="6"/>
  <c r="C41" i="6" s="1"/>
  <c r="D37" i="6"/>
  <c r="E37" i="6"/>
  <c r="F37" i="6"/>
  <c r="G37" i="6" s="1"/>
  <c r="D38" i="6"/>
  <c r="G38" i="6"/>
  <c r="D39" i="6"/>
  <c r="G39" i="6"/>
  <c r="B45" i="6"/>
  <c r="C45" i="6"/>
  <c r="E45" i="6"/>
  <c r="E65" i="6" s="1"/>
  <c r="F45" i="6"/>
  <c r="G45" i="6" s="1"/>
  <c r="D46" i="6"/>
  <c r="D45" i="6" s="1"/>
  <c r="D65" i="6" s="1"/>
  <c r="G46" i="6"/>
  <c r="D47" i="6"/>
  <c r="G47" i="6"/>
  <c r="D48" i="6"/>
  <c r="G48" i="6"/>
  <c r="D49" i="6"/>
  <c r="G49" i="6"/>
  <c r="D50" i="6"/>
  <c r="G50" i="6"/>
  <c r="D51" i="6"/>
  <c r="G51" i="6"/>
  <c r="D52" i="6"/>
  <c r="G52" i="6"/>
  <c r="D53" i="6"/>
  <c r="G53" i="6"/>
  <c r="B54" i="6"/>
  <c r="B65" i="6" s="1"/>
  <c r="C54" i="6"/>
  <c r="C65" i="6" s="1"/>
  <c r="E54" i="6"/>
  <c r="F54" i="6"/>
  <c r="D55" i="6"/>
  <c r="D54" i="6" s="1"/>
  <c r="G55" i="6"/>
  <c r="D56" i="6"/>
  <c r="G56" i="6"/>
  <c r="D57" i="6"/>
  <c r="G57" i="6"/>
  <c r="D58" i="6"/>
  <c r="G58" i="6"/>
  <c r="B59" i="6"/>
  <c r="C59" i="6"/>
  <c r="E59" i="6"/>
  <c r="F59" i="6"/>
  <c r="G59" i="6" s="1"/>
  <c r="D60" i="6"/>
  <c r="G60" i="6"/>
  <c r="D61" i="6"/>
  <c r="D59" i="6" s="1"/>
  <c r="G61" i="6"/>
  <c r="D62" i="6"/>
  <c r="G62" i="6"/>
  <c r="D63" i="6"/>
  <c r="G63" i="6"/>
  <c r="B67" i="6"/>
  <c r="C67" i="6"/>
  <c r="D67" i="6"/>
  <c r="E67" i="6"/>
  <c r="F67" i="6"/>
  <c r="D68" i="6"/>
  <c r="G68" i="6"/>
  <c r="G67" i="6" s="1"/>
  <c r="D73" i="6"/>
  <c r="D75" i="6" s="1"/>
  <c r="G73" i="6"/>
  <c r="G75" i="6" s="1"/>
  <c r="D74" i="6"/>
  <c r="G74" i="6"/>
  <c r="B75" i="6"/>
  <c r="C75" i="6"/>
  <c r="E75" i="6"/>
  <c r="F75" i="6"/>
  <c r="B49" i="5"/>
  <c r="C49" i="5"/>
  <c r="D49" i="5"/>
  <c r="D57" i="5" s="1"/>
  <c r="D59" i="5" s="1"/>
  <c r="B57" i="5"/>
  <c r="C57" i="5"/>
  <c r="B59" i="5"/>
  <c r="C59" i="5"/>
  <c r="B29" i="5"/>
  <c r="C29" i="5"/>
  <c r="D29" i="5"/>
  <c r="B8" i="5"/>
  <c r="B21" i="5" s="1"/>
  <c r="B23" i="5" s="1"/>
  <c r="B25" i="5" s="1"/>
  <c r="C8" i="5"/>
  <c r="D8" i="5"/>
  <c r="B13" i="5"/>
  <c r="C13" i="5"/>
  <c r="D13" i="5"/>
  <c r="C17" i="5"/>
  <c r="D17" i="5"/>
  <c r="C21" i="5"/>
  <c r="C23" i="5" s="1"/>
  <c r="C25" i="5" s="1"/>
  <c r="D21" i="5"/>
  <c r="D23" i="5" s="1"/>
  <c r="D25" i="5" s="1"/>
  <c r="E9" i="2"/>
  <c r="F9" i="2"/>
  <c r="E19" i="2"/>
  <c r="F19" i="2"/>
  <c r="E23" i="2"/>
  <c r="F23" i="2"/>
  <c r="E27" i="2"/>
  <c r="F27" i="2"/>
  <c r="E31" i="2"/>
  <c r="F31" i="2"/>
  <c r="F47" i="2" s="1"/>
  <c r="F59" i="2" s="1"/>
  <c r="F81" i="2" s="1"/>
  <c r="E38" i="2"/>
  <c r="F38" i="2"/>
  <c r="E42" i="2"/>
  <c r="F42" i="2"/>
  <c r="E57" i="2"/>
  <c r="F57" i="2"/>
  <c r="E63" i="2"/>
  <c r="E79" i="2" s="1"/>
  <c r="F63" i="2"/>
  <c r="F79" i="2" s="1"/>
  <c r="E68" i="2"/>
  <c r="F68" i="2"/>
  <c r="E75" i="2"/>
  <c r="F75" i="2"/>
  <c r="B9" i="2"/>
  <c r="B47" i="2" s="1"/>
  <c r="B62" i="2" s="1"/>
  <c r="C9" i="2"/>
  <c r="B17" i="2"/>
  <c r="C17" i="2"/>
  <c r="B25" i="2"/>
  <c r="C25" i="2"/>
  <c r="B31" i="2"/>
  <c r="C31" i="2"/>
  <c r="B38" i="2"/>
  <c r="C38" i="2"/>
  <c r="B41" i="2"/>
  <c r="C41" i="2"/>
  <c r="C47" i="2" s="1"/>
  <c r="C62" i="2" s="1"/>
  <c r="B60" i="2"/>
  <c r="C60" i="2"/>
  <c r="D6" i="19"/>
  <c r="E6" i="19" s="1"/>
  <c r="F6" i="19" s="1"/>
  <c r="G6" i="19" s="1"/>
  <c r="C6" i="19"/>
  <c r="D6" i="16"/>
  <c r="E6" i="16" s="1"/>
  <c r="F6" i="16" s="1"/>
  <c r="G6" i="16" s="1"/>
  <c r="C6" i="16"/>
  <c r="B6" i="3"/>
  <c r="F6" i="2"/>
  <c r="E6" i="2"/>
  <c r="A2" i="25"/>
  <c r="A2" i="22"/>
  <c r="A2" i="20"/>
  <c r="A2" i="19"/>
  <c r="A2" i="16"/>
  <c r="E33" i="10" l="1"/>
  <c r="G9" i="10"/>
  <c r="G33" i="10" s="1"/>
  <c r="D9" i="10"/>
  <c r="D33" i="10" s="1"/>
  <c r="G19" i="9"/>
  <c r="D9" i="9"/>
  <c r="D43" i="9"/>
  <c r="E77" i="9"/>
  <c r="G10" i="9"/>
  <c r="G27" i="9"/>
  <c r="C77" i="9"/>
  <c r="G71" i="9"/>
  <c r="G43" i="9" s="1"/>
  <c r="B77" i="9"/>
  <c r="G9" i="8"/>
  <c r="D84" i="7"/>
  <c r="D159" i="7" s="1"/>
  <c r="G58" i="7"/>
  <c r="G38" i="7"/>
  <c r="G93" i="7"/>
  <c r="G85" i="7"/>
  <c r="G71" i="7"/>
  <c r="G137" i="7"/>
  <c r="G113" i="7"/>
  <c r="G18" i="7"/>
  <c r="G62" i="7"/>
  <c r="G123" i="7"/>
  <c r="G48" i="7"/>
  <c r="G28" i="7"/>
  <c r="G103" i="7"/>
  <c r="G150" i="7"/>
  <c r="G42" i="6"/>
  <c r="C70" i="6"/>
  <c r="B70" i="6"/>
  <c r="G41" i="6"/>
  <c r="D41" i="6"/>
  <c r="D70" i="6" s="1"/>
  <c r="F65" i="6"/>
  <c r="G65" i="6" s="1"/>
  <c r="G54" i="6"/>
  <c r="E47" i="2"/>
  <c r="E59" i="2" s="1"/>
  <c r="E81" i="2" s="1"/>
  <c r="A5" i="10"/>
  <c r="A5" i="9"/>
  <c r="A5" i="8"/>
  <c r="A5" i="7"/>
  <c r="A4" i="6"/>
  <c r="A4" i="5"/>
  <c r="G9" i="9" l="1"/>
  <c r="G77" i="9" s="1"/>
  <c r="D77" i="9"/>
  <c r="G84" i="7"/>
  <c r="G159" i="7" s="1"/>
  <c r="G70" i="6"/>
  <c r="F70" i="6"/>
  <c r="A2" i="10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<sst xmlns="http://schemas.openxmlformats.org/spreadsheetml/2006/main" count="839" uniqueCount="570">
  <si>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</si>
  <si>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</si>
  <si>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</si>
  <si>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</si>
  <si>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</si>
  <si>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</si>
  <si>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</si>
  <si>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</si>
  <si>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</si>
  <si>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</si>
  <si>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</si>
  <si>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</si>
  <si>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</si>
  <si>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</si>
  <si>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</si>
  <si>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</si>
  <si>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</si>
  <si>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</si>
  <si>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</si>
  <si>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</si>
  <si>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</si>
  <si>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</si>
  <si>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</si>
  <si>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</si>
  <si>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</si>
  <si>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</si>
  <si>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</si>
  <si>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</si>
  <si>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</si>
  <si>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</si>
  <si>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</si>
  <si>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</si>
  <si>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</si>
  <si>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</si>
  <si>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</si>
  <si>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</si>
  <si>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</si>
  <si>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</si>
  <si>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</si>
  <si>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</si>
  <si>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</si>
  <si>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</si>
  <si>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</si>
  <si>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</si>
  <si>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</si>
  <si>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</si>
  <si>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</si>
  <si>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</si>
  <si>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</si>
  <si>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</si>
  <si>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</si>
  <si>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</si>
  <si>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</si>
  <si>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</si>
  <si>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</si>
  <si>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</si>
  <si>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</si>
  <si>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</si>
  <si>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</si>
  <si>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</si>
  <si>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</si>
  <si>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</si>
  <si>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</si>
  <si>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</si>
  <si>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</si>
  <si>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</si>
  <si>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</si>
  <si>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</si>
  <si>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</si>
  <si>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</si>
  <si>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</si>
  <si>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</si>
  <si>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</si>
  <si>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</si>
  <si>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</si>
  <si>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</si>
  <si>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</si>
  <si>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</si>
  <si>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</si>
  <si>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</si>
  <si>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</si>
  <si>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</si>
  <si>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</si>
  <si>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</si>
  <si>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</si>
  <si>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</si>
  <si>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</si>
  <si>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</si>
  <si>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</si>
  <si>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</si>
  <si>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</si>
  <si>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</si>
  <si>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</si>
  <si>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</si>
  <si>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</si>
  <si>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</si>
  <si>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</si>
  <si>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</si>
  <si>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</si>
  <si>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</si>
  <si>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</si>
  <si>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</si>
  <si>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</si>
  <si>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</si>
  <si>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</si>
  <si>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</si>
  <si>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</si>
  <si>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</si>
  <si>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</si>
  <si>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</si>
  <si>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</si>
  <si>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</si>
  <si>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</si>
  <si>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</si>
  <si>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</si>
  <si>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</si>
  <si>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</si>
  <si>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</si>
  <si>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</si>
  <si>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</si>
  <si>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</si>
  <si>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</si>
  <si>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</si>
  <si>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</si>
  <si>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</si>
  <si>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</si>
  <si>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</si>
  <si>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</si>
  <si>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</si>
  <si>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</si>
  <si>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</si>
  <si>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</si>
  <si>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</si>
  <si>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</si>
  <si>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</si>
  <si>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</si>
  <si>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</si>
  <si>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</si>
  <si>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</si>
  <si>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</si>
  <si>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</si>
  <si>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</si>
  <si>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</si>
  <si>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</si>
  <si>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</si>
  <si>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</si>
  <si>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</si>
  <si>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</si>
  <si>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</si>
  <si>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</si>
  <si>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</si>
  <si>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</si>
  <si>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</si>
  <si>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</si>
  <si>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</si>
  <si>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</si>
  <si>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</si>
  <si>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</si>
  <si>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</si>
  <si>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</si>
  <si>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</si>
  <si>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</si>
  <si>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</si>
  <si>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</si>
  <si>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</si>
  <si>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</si>
  <si>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</si>
  <si>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</si>
  <si>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</si>
  <si>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</si>
  <si>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</si>
  <si>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</si>
  <si>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</si>
  <si>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</si>
  <si>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</si>
  <si>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</si>
  <si>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</si>
  <si>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</si>
  <si>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</si>
  <si>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</si>
  <si>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</si>
  <si>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</si>
  <si>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</si>
  <si>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</si>
  <si>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</si>
  <si>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</si>
  <si>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</si>
  <si>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</si>
  <si>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</si>
  <si>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</si>
  <si>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</si>
  <si>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</si>
  <si>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</si>
  <si>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</si>
  <si>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</si>
  <si>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</si>
  <si>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</si>
  <si>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</si>
  <si>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</si>
  <si>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</si>
  <si>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</si>
  <si>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</si>
  <si>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</si>
  <si>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</si>
  <si>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</si>
  <si>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</si>
  <si>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</si>
  <si>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</si>
  <si>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</si>
  <si>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</si>
  <si>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</si>
  <si>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</si>
  <si>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</si>
  <si>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</si>
  <si>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</si>
  <si>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</si>
  <si>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</si>
  <si>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</si>
  <si>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</si>
  <si>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</si>
  <si>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</si>
  <si>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</si>
  <si>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</si>
  <si>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</si>
  <si>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</si>
  <si>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</si>
  <si>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</si>
  <si>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</si>
  <si>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</si>
  <si>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</si>
  <si>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</si>
  <si>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</si>
  <si>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</si>
  <si>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</si>
  <si>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</si>
  <si>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</si>
  <si>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</si>
  <si>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</si>
  <si>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</si>
  <si>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</si>
  <si>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</si>
  <si>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</si>
  <si>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</si>
  <si>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</si>
  <si>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</si>
  <si>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</si>
  <si>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</si>
  <si>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</si>
  <si>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</si>
  <si>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</si>
  <si>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</si>
  <si>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</si>
  <si>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</si>
  <si>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</si>
  <si>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</si>
  <si>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</si>
  <si>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</si>
  <si>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</si>
  <si>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</si>
  <si>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</si>
  <si>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</si>
  <si>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</si>
  <si>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</si>
  <si>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</si>
  <si>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</si>
  <si>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</si>
  <si>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</si>
  <si>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</si>
  <si>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</si>
  <si>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</si>
  <si>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</si>
  <si>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</si>
  <si>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</si>
  <si>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</si>
  <si>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</si>
  <si>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</si>
  <si>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</si>
  <si>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</si>
  <si>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</si>
  <si>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</si>
  <si>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</si>
  <si>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</si>
  <si>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</si>
  <si>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</si>
  <si>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</si>
  <si>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</si>
  <si>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</si>
  <si>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</si>
  <si>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</si>
  <si>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</si>
  <si>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</si>
  <si>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</si>
  <si>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</si>
  <si>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</si>
  <si>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</si>
  <si>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</si>
  <si>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</si>
  <si>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</si>
  <si>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</si>
  <si>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</si>
  <si>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</si>
  <si>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</si>
  <si>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</si>
  <si>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</si>
  <si>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</si>
  <si>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</si>
  <si>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</si>
  <si>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</si>
  <si>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</si>
  <si>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</si>
  <si>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</si>
  <si>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</si>
  <si>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</si>
  <si>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</si>
  <si>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</si>
  <si>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</si>
  <si>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</si>
  <si>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</si>
  <si>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</si>
  <si>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</si>
  <si>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</si>
  <si>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</si>
  <si>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</si>
  <si>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</si>
  <si>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</si>
  <si>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</si>
  <si>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</si>
  <si>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</si>
  <si>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</si>
  <si>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</si>
  <si>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</si>
  <si>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</si>
  <si>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</si>
  <si>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</si>
  <si>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</si>
  <si>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</si>
  <si>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</si>
  <si>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</si>
  <si>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</si>
  <si>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</si>
  <si>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</si>
  <si>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</si>
  <si>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</si>
  <si>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</si>
  <si>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</si>
  <si>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</si>
  <si>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</si>
  <si>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</si>
  <si>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</si>
  <si>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</si>
  <si>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</si>
  <si>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</si>
  <si>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</si>
  <si>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</si>
  <si>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</si>
  <si>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</si>
  <si>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</si>
  <si>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</si>
  <si>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</si>
  <si>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</si>
  <si>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</si>
  <si>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</si>
  <si>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</si>
  <si>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</si>
  <si>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</si>
  <si>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</si>
  <si>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</si>
  <si>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</si>
  <si>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</si>
  <si>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</si>
  <si>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</si>
  <si>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</si>
  <si>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</si>
  <si>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</si>
  <si>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</si>
  <si>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</si>
  <si>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</si>
  <si>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</si>
  <si>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</si>
  <si>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</si>
  <si>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</si>
  <si>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</si>
  <si>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</si>
  <si>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</si>
  <si>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</si>
  <si>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</si>
  <si>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</si>
  <si>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</si>
  <si>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</si>
  <si>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</si>
  <si>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</si>
  <si>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</si>
  <si>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</si>
  <si>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</si>
  <si>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</si>
  <si>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</si>
  <si>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</si>
  <si>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</si>
  <si>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</si>
  <si>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</si>
  <si>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</si>
  <si>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</si>
  <si>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</si>
  <si>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</si>
  <si>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</si>
  <si>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</si>
  <si>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</si>
  <si>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</si>
  <si>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</si>
  <si>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</si>
  <si>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</si>
  <si>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</si>
  <si>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</si>
  <si>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</si>
  <si>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</si>
  <si>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</si>
  <si>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</si>
  <si>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</si>
  <si>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</si>
  <si>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</si>
  <si>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</si>
  <si>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</si>
  <si>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</si>
  <si>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</si>
  <si>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</si>
  <si>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</si>
  <si>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</si>
  <si>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</si>
  <si>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</si>
  <si>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</si>
  <si>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</si>
  <si>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</si>
  <si>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</si>
  <si>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</si>
  <si>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</si>
  <si>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</si>
  <si>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</si>
  <si>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</si>
  <si>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</si>
  <si>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</si>
  <si>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</si>
  <si>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</si>
  <si>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</si>
  <si>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</si>
  <si>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</si>
  <si>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</si>
  <si>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</si>
  <si>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</si>
  <si>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</si>
  <si>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</si>
  <si>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</si>
  <si>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</si>
  <si>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</si>
  <si>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</si>
  <si>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</si>
  <si>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</si>
  <si>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</si>
  <si>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</si>
  <si>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</si>
  <si>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</si>
  <si>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</si>
  <si>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</si>
  <si>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</si>
  <si>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</si>
  <si>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</si>
  <si>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</si>
  <si>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</si>
  <si>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</si>
  <si>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</si>
  <si>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</si>
  <si>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</si>
  <si>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</si>
  <si>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</si>
  <si>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</si>
  <si>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</si>
  <si>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</si>
  <si>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</si>
  <si>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</si>
  <si>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</si>
  <si>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</si>
  <si>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</si>
  <si>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</si>
  <si>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</si>
  <si>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</si>
  <si>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</si>
  <si>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</si>
  <si>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</si>
  <si>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</si>
  <si>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</si>
  <si>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</si>
  <si>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</si>
  <si>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</si>
  <si>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</si>
  <si>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</si>
  <si>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</si>
  <si>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</si>
  <si>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</si>
  <si>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</si>
  <si>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</si>
  <si>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</si>
  <si>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</si>
  <si>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</si>
  <si>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</si>
  <si>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</si>
  <si>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</si>
  <si>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</si>
  <si>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</si>
  <si>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</si>
  <si>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</si>
  <si>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</si>
  <si>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</si>
  <si>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</si>
  <si>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</si>
  <si>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</si>
  <si>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</si>
  <si>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</si>
  <si>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</si>
  <si>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</si>
  <si>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</si>
  <si>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</si>
  <si>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</si>
  <si>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</si>
  <si>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</si>
  <si>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</si>
  <si>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</si>
  <si>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</si>
  <si>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</si>
  <si>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</si>
  <si>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</si>
  <si>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</si>
  <si>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</si>
  <si>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</si>
  <si>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</si>
  <si>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</si>
  <si>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</si>
  <si>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</si>
  <si>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</si>
  <si>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</si>
  <si>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</si>
  <si>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</si>
  <si>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</si>
  <si>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</si>
  <si>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</si>
  <si>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</si>
  <si>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</si>
  <si>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</si>
  <si>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</si>
  <si>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</si>
  <si>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</si>
  <si>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</si>
  <si>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</si>
  <si>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</si>
  <si>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Bajo protesta de decir verdad declaramos de los formatos de la LDF son correctos y responsabilidad del ente emisor</t>
  </si>
  <si>
    <t xml:space="preserve"> Sistema para el Desarrollo Integral de la Familia del Municipio de Valle de Santiago, Gto.</t>
  </si>
  <si>
    <t>Al 31 de diciembre de 2025 y al 30 de junio de 2026</t>
  </si>
  <si>
    <t>Del 01 de enero al 30 de junio de 2026</t>
  </si>
  <si>
    <t>31120M42D010000 DIRECCION GENERAL</t>
  </si>
  <si>
    <t>31120M42D020000 COORDINACION ADMVA Y FINANCIERA</t>
  </si>
  <si>
    <t>31120M42D030000 UNIDAD ADMVA ATENCION Y PREV A LA VIOLEN</t>
  </si>
  <si>
    <t>31120M42D060100 CONSULTORIO MEDICO</t>
  </si>
  <si>
    <t>31120M42D060200 REHABILITACION</t>
  </si>
  <si>
    <t>31120M42D070000 COORD DE TRABAJO SOCIAL</t>
  </si>
  <si>
    <t>31120M42D080000 COORD DE ASISTENCIA ALIMENTARIA</t>
  </si>
  <si>
    <t>31120M42D090000 COORD DE DESARROLLO COMUNITARIO</t>
  </si>
  <si>
    <t>31120M42D100000 COORD DE ADULTOS MAYORES</t>
  </si>
  <si>
    <t>31120M42D110000 COORD ATENCION A NIÑAS NIÑOS Y A SIT EXT</t>
  </si>
  <si>
    <t>31120M42D120000 CENTRO INFANTIL COMUNITARIO</t>
  </si>
  <si>
    <t>31120M42D130000 COORD DE PREVENCION DE RIESGOS PSICOS</t>
  </si>
  <si>
    <t>31120M42D140000 COORD DE COMUNICACION SOCIAL</t>
  </si>
  <si>
    <t>Del 1 de enero al 30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</si>
</sst>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yy;@"/>
    <numFmt numFmtId="169" formatCode="#,##0_ ;\-#,##0\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indexed="22"/>
      <name val="Calibri"/>
      <charset val="134"/>
    </font>
    <font>
      <sz val="11"/>
      <color indexed="22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rgb="FF808080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8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3" fillId="0" borderId="0" xfId="0" applyFont="1"/>
    <xf numFmtId="3" fontId="13" fillId="0" borderId="17" xfId="0" applyNumberFormat="1" applyFont="1" applyBorder="1" applyAlignment="1" applyProtection="1">
      <alignment horizontal="right" vertical="center"/>
      <protection locked="0"/>
    </xf>
    <xf numFmtId="3" fontId="13" fillId="0" borderId="17" xfId="0" applyNumberFormat="1" applyFont="1" applyBorder="1" applyAlignment="1">
      <alignment horizontal="right" vertical="center"/>
    </xf>
    <xf numFmtId="3" fontId="14" fillId="0" borderId="17" xfId="0" applyNumberFormat="1" applyFont="1" applyBorder="1" applyAlignment="1" applyProtection="1">
      <alignment horizontal="right" vertical="center"/>
      <protection locked="0"/>
    </xf>
    <xf numFmtId="2" fontId="13" fillId="0" borderId="17" xfId="0" applyNumberFormat="1" applyFon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4" fontId="13" fillId="0" borderId="18" xfId="0" applyNumberFormat="1" applyFont="1" applyBorder="1" applyAlignment="1">
      <alignment vertical="center"/>
    </xf>
    <xf numFmtId="0" fontId="13" fillId="0" borderId="0" xfId="0" applyFont="1" applyAlignment="1">
      <alignment horizontal="left" indent="2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 applyProtection="1"/>
    <xf numFmtId="0" fontId="14" fillId="4" borderId="25" xfId="0" applyNumberFormat="1" applyFont="1" applyFill="1" applyBorder="1" applyAlignment="1" applyProtection="1">
      <alignment horizontal="center" vertical="center"/>
    </xf>
    <xf numFmtId="0" fontId="14" fillId="4" borderId="0" xfId="0" applyNumberFormat="1" applyFont="1" applyFill="1" applyBorder="1" applyAlignment="1" applyProtection="1">
      <alignment horizontal="center" vertical="center"/>
    </xf>
    <xf numFmtId="0" fontId="14" fillId="4" borderId="26" xfId="0" applyNumberFormat="1" applyFont="1" applyFill="1" applyBorder="1" applyAlignment="1" applyProtection="1">
      <alignment horizontal="center" vertical="center"/>
    </xf>
    <xf numFmtId="3" fontId="14" fillId="0" borderId="24" xfId="0" applyNumberFormat="1" applyFont="1" applyFill="1" applyBorder="1" applyAlignment="1" applyProtection="1">
      <protection locked="0"/>
    </xf>
    <xf numFmtId="3" fontId="13" fillId="0" borderId="24" xfId="0" applyNumberFormat="1" applyFont="1" applyFill="1" applyBorder="1" applyAlignment="1" applyProtection="1">
      <protection locked="0"/>
    </xf>
    <xf numFmtId="3" fontId="13" fillId="0" borderId="24" xfId="0" applyNumberFormat="1" applyFont="1" applyFill="1" applyBorder="1" applyAlignment="1" applyProtection="1"/>
    <xf numFmtId="3" fontId="15" fillId="4" borderId="27" xfId="0" applyNumberFormat="1" applyFont="1" applyFill="1" applyBorder="1" applyAlignment="1" applyProtection="1"/>
    <xf numFmtId="3" fontId="16" fillId="4" borderId="27" xfId="0" applyNumberFormat="1" applyFont="1" applyFill="1" applyBorder="1" applyAlignment="1" applyProtection="1"/>
    <xf numFmtId="3" fontId="14" fillId="0" borderId="24" xfId="0" applyNumberFormat="1" applyFont="1" applyFill="1" applyBorder="1" applyAlignment="1" applyProtection="1"/>
    <xf numFmtId="4" fontId="13" fillId="0" borderId="28" xfId="0" applyNumberFormat="1" applyFont="1" applyFill="1" applyBorder="1" applyAlignment="1" applyProtection="1"/>
    <xf numFmtId="3" fontId="14" fillId="0" borderId="24" xfId="0" applyNumberFormat="1" applyFont="1" applyFill="1" applyBorder="1" applyAlignment="1" applyProtection="1">
      <alignment vertical="center"/>
      <protection locked="0"/>
    </xf>
    <xf numFmtId="3" fontId="13" fillId="0" borderId="24" xfId="0" applyNumberFormat="1" applyFont="1" applyFill="1" applyBorder="1" applyAlignment="1" applyProtection="1">
      <alignment vertical="center"/>
      <protection locked="0"/>
    </xf>
    <xf numFmtId="3" fontId="13" fillId="0" borderId="24" xfId="0" applyNumberFormat="1" applyFont="1" applyFill="1" applyBorder="1" applyAlignment="1" applyProtection="1">
      <alignment vertical="center"/>
    </xf>
    <xf numFmtId="3" fontId="13" fillId="0" borderId="29" xfId="0" applyNumberFormat="1" applyFont="1" applyFill="1" applyBorder="1" applyAlignment="1" applyProtection="1">
      <alignment vertical="center"/>
      <protection locked="0"/>
    </xf>
    <xf numFmtId="3" fontId="16" fillId="4" borderId="27" xfId="0" applyNumberFormat="1" applyFont="1" applyFill="1" applyBorder="1" applyAlignment="1" applyProtection="1">
      <alignment vertical="center"/>
    </xf>
    <xf numFmtId="3" fontId="14" fillId="0" borderId="24" xfId="0" applyNumberFormat="1" applyFont="1" applyFill="1" applyBorder="1" applyAlignment="1" applyProtection="1">
      <alignment vertical="center"/>
    </xf>
    <xf numFmtId="4" fontId="13" fillId="0" borderId="28" xfId="0" applyNumberFormat="1" applyFont="1" applyFill="1" applyBorder="1" applyAlignment="1" applyProtection="1">
      <alignment vertical="center"/>
    </xf>
    <xf numFmtId="3" fontId="13" fillId="4" borderId="27" xfId="0" applyNumberFormat="1" applyFont="1" applyFill="1" applyBorder="1" applyAlignment="1" applyProtection="1">
      <alignment vertical="center"/>
    </xf>
    <xf numFmtId="169" fontId="14" fillId="5" borderId="24" xfId="0" applyNumberFormat="1" applyFont="1" applyFill="1" applyBorder="1" applyAlignment="1" applyProtection="1">
      <alignment vertical="center"/>
      <protection locked="0"/>
    </xf>
    <xf numFmtId="169" fontId="13" fillId="5" borderId="24" xfId="0" applyNumberFormat="1" applyFont="1" applyFill="1" applyBorder="1" applyAlignment="1" applyProtection="1">
      <alignment vertical="center"/>
      <protection locked="0"/>
    </xf>
    <xf numFmtId="169" fontId="13" fillId="5" borderId="24" xfId="0" applyNumberFormat="1" applyFont="1" applyFill="1" applyBorder="1" applyAlignment="1" applyProtection="1">
      <alignment vertical="center"/>
    </xf>
    <xf numFmtId="169" fontId="14" fillId="0" borderId="29" xfId="0" applyNumberFormat="1" applyFont="1" applyFill="1" applyBorder="1" applyAlignment="1" applyProtection="1">
      <alignment vertical="center"/>
      <protection locked="0"/>
    </xf>
    <xf numFmtId="169" fontId="13" fillId="0" borderId="24" xfId="0" applyNumberFormat="1" applyFont="1" applyFill="1" applyBorder="1" applyAlignment="1" applyProtection="1">
      <alignment vertical="center"/>
      <protection locked="0"/>
    </xf>
    <xf numFmtId="169" fontId="13" fillId="0" borderId="24" xfId="0" applyNumberFormat="1" applyFont="1" applyFill="1" applyBorder="1" applyAlignment="1" applyProtection="1">
      <alignment vertical="center"/>
    </xf>
    <xf numFmtId="169" fontId="14" fillId="0" borderId="24" xfId="0" applyNumberFormat="1" applyFont="1" applyFill="1" applyBorder="1" applyAlignment="1" applyProtection="1">
      <alignment vertical="center"/>
      <protection locked="0"/>
    </xf>
    <xf numFmtId="0" fontId="13" fillId="0" borderId="24" xfId="0" applyNumberFormat="1" applyFont="1" applyFill="1" applyBorder="1" applyAlignment="1" applyProtection="1">
      <alignment horizontal="left" vertical="center" indent="6"/>
      <protection locked="0"/>
    </xf>
    <xf numFmtId="169" fontId="14" fillId="0" borderId="30" xfId="0" applyNumberFormat="1" applyFont="1" applyFill="1" applyBorder="1" applyAlignment="1" applyProtection="1">
      <alignment vertical="center"/>
      <protection locked="0"/>
    </xf>
    <xf numFmtId="169" fontId="13" fillId="0" borderId="26" xfId="0" applyNumberFormat="1" applyFont="1" applyFill="1" applyBorder="1" applyAlignment="1" applyProtection="1">
      <alignment vertical="center"/>
      <protection locked="0"/>
    </xf>
    <xf numFmtId="169" fontId="14" fillId="0" borderId="26" xfId="0" applyNumberFormat="1" applyFont="1" applyFill="1" applyBorder="1" applyAlignment="1" applyProtection="1">
      <alignment vertical="center"/>
      <protection locked="0"/>
    </xf>
    <xf numFmtId="169" fontId="13" fillId="0" borderId="26" xfId="0" applyNumberFormat="1" applyFont="1" applyFill="1" applyBorder="1" applyAlignment="1" applyProtection="1">
      <alignment vertical="center" wrapText="1"/>
      <protection locked="0"/>
    </xf>
    <xf numFmtId="169" fontId="13" fillId="0" borderId="26" xfId="0" applyNumberFormat="1" applyFont="1" applyFill="1" applyBorder="1" applyAlignment="1" applyProtection="1">
      <alignment vertical="center"/>
    </xf>
    <xf numFmtId="169" fontId="14" fillId="0" borderId="26" xfId="0" applyNumberFormat="1" applyFont="1" applyFill="1" applyBorder="1" applyAlignment="1" applyProtection="1">
      <alignment horizontal="right" vertical="center"/>
      <protection locked="0"/>
    </xf>
    <xf numFmtId="169" fontId="13" fillId="0" borderId="26" xfId="0" applyNumberFormat="1" applyFont="1" applyFill="1" applyBorder="1" applyAlignment="1" applyProtection="1">
      <alignment horizontal="right" vertical="center"/>
      <protection locked="0"/>
    </xf>
    <xf numFmtId="169" fontId="13" fillId="0" borderId="26" xfId="0" applyNumberFormat="1" applyFont="1" applyFill="1" applyBorder="1" applyAlignment="1" applyProtection="1">
      <alignment horizontal="right" vertical="center"/>
    </xf>
    <xf numFmtId="4" fontId="14" fillId="0" borderId="29" xfId="0" applyNumberFormat="1" applyFont="1" applyFill="1" applyBorder="1" applyAlignment="1" applyProtection="1">
      <alignment vertical="center"/>
      <protection locked="0"/>
    </xf>
    <xf numFmtId="4" fontId="13" fillId="0" borderId="24" xfId="0" applyNumberFormat="1" applyFont="1" applyFill="1" applyBorder="1" applyAlignment="1" applyProtection="1">
      <alignment vertical="center"/>
      <protection locked="0"/>
    </xf>
    <xf numFmtId="4" fontId="13" fillId="0" borderId="24" xfId="0" applyNumberFormat="1" applyFont="1" applyFill="1" applyBorder="1" applyAlignment="1" applyProtection="1">
      <alignment vertical="center"/>
    </xf>
    <xf numFmtId="0" fontId="13" fillId="0" borderId="28" xfId="0" applyNumberFormat="1" applyFont="1" applyFill="1" applyBorder="1" applyAlignment="1" applyProtection="1">
      <alignment vertical="center"/>
    </xf>
    <xf numFmtId="3" fontId="14" fillId="0" borderId="31" xfId="0" applyNumberFormat="1" applyFont="1" applyFill="1" applyBorder="1" applyAlignment="1" applyProtection="1">
      <protection locked="0"/>
    </xf>
    <xf numFmtId="3" fontId="13" fillId="0" borderId="31" xfId="0" applyNumberFormat="1" applyFont="1" applyFill="1" applyBorder="1" applyAlignment="1" applyProtection="1">
      <alignment vertical="center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5"/>
  <sheetViews>
    <sheetView showGridLines="0" tabSelected="1" zoomScale="75" zoomScaleNormal="75" workbookViewId="0">
      <selection activeCell="G24" sqref="G24"/>
    </sheetView>
  </sheetViews>
  <sheetFormatPr baseColWidth="10" defaultColWidth="11" defaultRowHeight="1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>
      <c r="A1" s="128" t="s">
        <v>0</v>
      </c>
      <c r="B1" s="129"/>
      <c r="C1" s="129"/>
      <c r="D1" s="129"/>
      <c r="E1" s="129"/>
      <c r="F1" s="130"/>
    </row>
    <row r="2" spans="1:6" ht="15" customHeight="1">
      <c r="A2" s="131" t="s">
        <v>553</v>
      </c>
      <c r="B2" s="132"/>
      <c r="C2" s="132"/>
      <c r="D2" s="132"/>
      <c r="E2" s="132"/>
      <c r="F2" s="133"/>
    </row>
    <row r="3" spans="1:6" ht="15" customHeight="1">
      <c r="A3" s="134" t="s">
        <v>1</v>
      </c>
      <c r="B3" s="135"/>
      <c r="C3" s="135"/>
      <c r="D3" s="135"/>
      <c r="E3" s="135"/>
      <c r="F3" s="136"/>
    </row>
    <row r="4" spans="1:6" ht="12.95" customHeight="1">
      <c r="A4" s="134" t="s">
        <v>554</v>
      </c>
      <c r="B4" s="135"/>
      <c r="C4" s="135"/>
      <c r="D4" s="135"/>
      <c r="E4" s="135"/>
      <c r="F4" s="136"/>
    </row>
    <row r="5" spans="1:6" ht="12.95" customHeight="1">
      <c r="A5" s="137" t="s">
        <v>2</v>
      </c>
      <c r="B5" s="138"/>
      <c r="C5" s="138"/>
      <c r="D5" s="138"/>
      <c r="E5" s="138"/>
      <c r="F5" s="139"/>
    </row>
    <row r="6" spans="1:6" ht="41.45" customHeight="1">
      <c r="A6" s="30" t="s">
        <v>3</v>
      </c>
      <c r="B6" s="31">
        <v>2026</v>
      </c>
      <c r="C6" s="1" t="s">
        <v>4</v>
      </c>
      <c r="D6" s="32" t="s">
        <v>5</v>
      </c>
      <c r="E6" s="31">
        <f>B6</f>
        <v>2026</v>
      </c>
      <c r="F6" s="1" t="str">
        <f>C6</f>
        <v>31 de diciembre de 2025</v>
      </c>
    </row>
    <row r="7" spans="1:6" ht="12.95" customHeight="1">
      <c r="A7" s="33" t="s">
        <v>6</v>
      </c>
      <c r="B7" s="34"/>
      <c r="C7" s="34"/>
      <c r="D7" s="33" t="s">
        <v>7</v>
      </c>
      <c r="E7" s="34"/>
      <c r="F7" s="34"/>
    </row>
    <row r="8" spans="1:6">
      <c r="A8" s="2" t="s">
        <v>8</v>
      </c>
      <c r="B8" s="35"/>
      <c r="C8" s="35"/>
      <c r="D8" s="2" t="s">
        <v>9</v>
      </c>
      <c r="E8" s="35"/>
      <c r="F8" s="35"/>
    </row>
    <row r="9" spans="1:6">
      <c r="A9" s="36" t="s">
        <v>10</v>
      </c>
      <c r="B9" s="121">
        <f>SUM(B10:B16)</f>
        <v>5193362.53</v>
      </c>
      <c r="C9" s="121">
        <f>SUM(C10:C16)</f>
        <v>5616118.3399999999</v>
      </c>
      <c r="D9" s="36" t="s">
        <v>11</v>
      </c>
      <c r="E9" s="121">
        <f>SUM(E10:E18)</f>
        <v>775796.83000000007</v>
      </c>
      <c r="F9" s="121">
        <f>SUM(F10:F18)</f>
        <v>927638.89</v>
      </c>
    </row>
    <row r="10" spans="1:6">
      <c r="A10" s="38" t="s">
        <v>12</v>
      </c>
      <c r="B10" s="121">
        <v>0</v>
      </c>
      <c r="C10" s="121">
        <v>0</v>
      </c>
      <c r="D10" s="38" t="s">
        <v>13</v>
      </c>
      <c r="E10" s="121">
        <v>0</v>
      </c>
      <c r="F10" s="121">
        <v>0</v>
      </c>
    </row>
    <row r="11" spans="1:6">
      <c r="A11" s="38" t="s">
        <v>14</v>
      </c>
      <c r="B11" s="121">
        <v>4947362.32</v>
      </c>
      <c r="C11" s="121">
        <v>5371750.3899999997</v>
      </c>
      <c r="D11" s="38" t="s">
        <v>15</v>
      </c>
      <c r="E11" s="121">
        <v>500</v>
      </c>
      <c r="F11" s="121">
        <v>500</v>
      </c>
    </row>
    <row r="12" spans="1:6">
      <c r="A12" s="38" t="s">
        <v>16</v>
      </c>
      <c r="B12" s="121">
        <v>0</v>
      </c>
      <c r="C12" s="121">
        <v>0</v>
      </c>
      <c r="D12" s="38" t="s">
        <v>17</v>
      </c>
      <c r="E12" s="121">
        <v>0</v>
      </c>
      <c r="F12" s="121">
        <v>0</v>
      </c>
    </row>
    <row r="13" spans="1:6">
      <c r="A13" s="38" t="s">
        <v>18</v>
      </c>
      <c r="B13" s="121">
        <v>246000.21</v>
      </c>
      <c r="C13" s="121">
        <v>244367.95</v>
      </c>
      <c r="D13" s="38" t="s">
        <v>19</v>
      </c>
      <c r="E13" s="121">
        <v>0</v>
      </c>
      <c r="F13" s="121">
        <v>0</v>
      </c>
    </row>
    <row r="14" spans="1:6">
      <c r="A14" s="38" t="s">
        <v>20</v>
      </c>
      <c r="B14" s="121">
        <v>0</v>
      </c>
      <c r="C14" s="121">
        <v>0</v>
      </c>
      <c r="D14" s="38" t="s">
        <v>21</v>
      </c>
      <c r="E14" s="121">
        <v>1192</v>
      </c>
      <c r="F14" s="121">
        <v>1192</v>
      </c>
    </row>
    <row r="15" spans="1:6">
      <c r="A15" s="38" t="s">
        <v>22</v>
      </c>
      <c r="B15" s="121">
        <v>0</v>
      </c>
      <c r="C15" s="121">
        <v>0</v>
      </c>
      <c r="D15" s="38" t="s">
        <v>23</v>
      </c>
      <c r="E15" s="121">
        <v>0</v>
      </c>
      <c r="F15" s="121">
        <v>0</v>
      </c>
    </row>
    <row r="16" spans="1:6">
      <c r="A16" s="38" t="s">
        <v>24</v>
      </c>
      <c r="B16" s="121">
        <v>0</v>
      </c>
      <c r="C16" s="121">
        <v>0</v>
      </c>
      <c r="D16" s="38" t="s">
        <v>25</v>
      </c>
      <c r="E16" s="121">
        <v>682985.06</v>
      </c>
      <c r="F16" s="121">
        <v>773621.37</v>
      </c>
    </row>
    <row r="17" spans="1:6">
      <c r="A17" s="36" t="s">
        <v>26</v>
      </c>
      <c r="B17" s="121">
        <f>SUM(B18:B24)</f>
        <v>892826.32000000007</v>
      </c>
      <c r="C17" s="121">
        <f>SUM(C18:C24)</f>
        <v>887826.32000000007</v>
      </c>
      <c r="D17" s="38" t="s">
        <v>27</v>
      </c>
      <c r="E17" s="121">
        <v>0</v>
      </c>
      <c r="F17" s="121">
        <v>0</v>
      </c>
    </row>
    <row r="18" spans="1:6">
      <c r="A18" s="38" t="s">
        <v>28</v>
      </c>
      <c r="B18" s="121">
        <v>0</v>
      </c>
      <c r="C18" s="121">
        <v>0</v>
      </c>
      <c r="D18" s="38" t="s">
        <v>29</v>
      </c>
      <c r="E18" s="121">
        <v>91119.77</v>
      </c>
      <c r="F18" s="121">
        <v>152325.51999999999</v>
      </c>
    </row>
    <row r="19" spans="1:6">
      <c r="A19" s="38" t="s">
        <v>30</v>
      </c>
      <c r="B19" s="121">
        <v>510858.71</v>
      </c>
      <c r="C19" s="121">
        <v>510858.71</v>
      </c>
      <c r="D19" s="36" t="s">
        <v>31</v>
      </c>
      <c r="E19" s="121">
        <f>SUM(E20:E22)</f>
        <v>0</v>
      </c>
      <c r="F19" s="121">
        <f>SUM(F20:F22)</f>
        <v>0</v>
      </c>
    </row>
    <row r="20" spans="1:6">
      <c r="A20" s="38" t="s">
        <v>32</v>
      </c>
      <c r="B20" s="121">
        <v>267139.71000000002</v>
      </c>
      <c r="C20" s="121">
        <v>267139.71000000002</v>
      </c>
      <c r="D20" s="38" t="s">
        <v>33</v>
      </c>
      <c r="E20" s="121">
        <v>0</v>
      </c>
      <c r="F20" s="121">
        <v>0</v>
      </c>
    </row>
    <row r="21" spans="1:6">
      <c r="A21" s="38" t="s">
        <v>34</v>
      </c>
      <c r="B21" s="121">
        <v>0</v>
      </c>
      <c r="C21" s="121">
        <v>0</v>
      </c>
      <c r="D21" s="38" t="s">
        <v>35</v>
      </c>
      <c r="E21" s="121">
        <v>0</v>
      </c>
      <c r="F21" s="121">
        <v>0</v>
      </c>
    </row>
    <row r="22" spans="1:6">
      <c r="A22" s="38" t="s">
        <v>36</v>
      </c>
      <c r="B22" s="121">
        <v>5000</v>
      </c>
      <c r="C22" s="121">
        <v>0</v>
      </c>
      <c r="D22" s="38" t="s">
        <v>37</v>
      </c>
      <c r="E22" s="121">
        <v>0</v>
      </c>
      <c r="F22" s="121">
        <v>0</v>
      </c>
    </row>
    <row r="23" spans="1:6">
      <c r="A23" s="38" t="s">
        <v>38</v>
      </c>
      <c r="B23" s="121">
        <v>0</v>
      </c>
      <c r="C23" s="121">
        <v>0</v>
      </c>
      <c r="D23" s="36" t="s">
        <v>39</v>
      </c>
      <c r="E23" s="121">
        <f>E24+E25</f>
        <v>0</v>
      </c>
      <c r="F23" s="121">
        <f>F24+F25</f>
        <v>0</v>
      </c>
    </row>
    <row r="24" spans="1:6">
      <c r="A24" s="38" t="s">
        <v>40</v>
      </c>
      <c r="B24" s="121">
        <v>109827.9</v>
      </c>
      <c r="C24" s="121">
        <v>109827.9</v>
      </c>
      <c r="D24" s="38" t="s">
        <v>41</v>
      </c>
      <c r="E24" s="121">
        <v>0</v>
      </c>
      <c r="F24" s="121">
        <v>0</v>
      </c>
    </row>
    <row r="25" spans="1:6">
      <c r="A25" s="36" t="s">
        <v>42</v>
      </c>
      <c r="B25" s="121">
        <f>SUM(B26:B30)</f>
        <v>0</v>
      </c>
      <c r="C25" s="121">
        <f>SUM(C26:C30)</f>
        <v>0</v>
      </c>
      <c r="D25" s="38" t="s">
        <v>43</v>
      </c>
      <c r="E25" s="121">
        <v>0</v>
      </c>
      <c r="F25" s="121">
        <v>0</v>
      </c>
    </row>
    <row r="26" spans="1:6">
      <c r="A26" s="38" t="s">
        <v>44</v>
      </c>
      <c r="B26" s="121">
        <v>0</v>
      </c>
      <c r="C26" s="121">
        <v>0</v>
      </c>
      <c r="D26" s="36" t="s">
        <v>45</v>
      </c>
      <c r="E26" s="121">
        <v>0</v>
      </c>
      <c r="F26" s="121">
        <v>0</v>
      </c>
    </row>
    <row r="27" spans="1:6">
      <c r="A27" s="38" t="s">
        <v>46</v>
      </c>
      <c r="B27" s="121">
        <v>0</v>
      </c>
      <c r="C27" s="121">
        <v>0</v>
      </c>
      <c r="D27" s="36" t="s">
        <v>47</v>
      </c>
      <c r="E27" s="121">
        <f>SUM(E28:E30)</f>
        <v>0</v>
      </c>
      <c r="F27" s="121">
        <f>SUM(F28:F30)</f>
        <v>0</v>
      </c>
    </row>
    <row r="28" spans="1:6">
      <c r="A28" s="38" t="s">
        <v>48</v>
      </c>
      <c r="B28" s="121">
        <v>0</v>
      </c>
      <c r="C28" s="121">
        <v>0</v>
      </c>
      <c r="D28" s="38" t="s">
        <v>49</v>
      </c>
      <c r="E28" s="121">
        <v>0</v>
      </c>
      <c r="F28" s="121">
        <v>0</v>
      </c>
    </row>
    <row r="29" spans="1:6">
      <c r="A29" s="38" t="s">
        <v>50</v>
      </c>
      <c r="B29" s="121">
        <v>0</v>
      </c>
      <c r="C29" s="121">
        <v>0</v>
      </c>
      <c r="D29" s="38" t="s">
        <v>51</v>
      </c>
      <c r="E29" s="121">
        <v>0</v>
      </c>
      <c r="F29" s="121">
        <v>0</v>
      </c>
    </row>
    <row r="30" spans="1:6">
      <c r="A30" s="38" t="s">
        <v>52</v>
      </c>
      <c r="B30" s="121">
        <v>0</v>
      </c>
      <c r="C30" s="121">
        <v>0</v>
      </c>
      <c r="D30" s="38" t="s">
        <v>53</v>
      </c>
      <c r="E30" s="121">
        <v>0</v>
      </c>
      <c r="F30" s="121">
        <v>0</v>
      </c>
    </row>
    <row r="31" spans="1:6">
      <c r="A31" s="36" t="s">
        <v>54</v>
      </c>
      <c r="B31" s="121">
        <f>SUM(B32:B36)</f>
        <v>0</v>
      </c>
      <c r="C31" s="121">
        <f>SUM(C32:C36)</f>
        <v>0</v>
      </c>
      <c r="D31" s="36" t="s">
        <v>55</v>
      </c>
      <c r="E31" s="121">
        <f>SUM(E32:E37)</f>
        <v>0</v>
      </c>
      <c r="F31" s="121">
        <f>SUM(F32:F37)</f>
        <v>0</v>
      </c>
    </row>
    <row r="32" spans="1:6">
      <c r="A32" s="38" t="s">
        <v>56</v>
      </c>
      <c r="B32" s="121">
        <v>0</v>
      </c>
      <c r="C32" s="121">
        <v>0</v>
      </c>
      <c r="D32" s="38" t="s">
        <v>57</v>
      </c>
      <c r="E32" s="121">
        <v>0</v>
      </c>
      <c r="F32" s="121">
        <v>0</v>
      </c>
    </row>
    <row r="33" spans="1:6" ht="14.45" customHeight="1">
      <c r="A33" s="38" t="s">
        <v>58</v>
      </c>
      <c r="B33" s="121">
        <v>0</v>
      </c>
      <c r="C33" s="121">
        <v>0</v>
      </c>
      <c r="D33" s="38" t="s">
        <v>59</v>
      </c>
      <c r="E33" s="121">
        <v>0</v>
      </c>
      <c r="F33" s="121">
        <v>0</v>
      </c>
    </row>
    <row r="34" spans="1:6" ht="14.45" customHeight="1">
      <c r="A34" s="38" t="s">
        <v>60</v>
      </c>
      <c r="B34" s="121">
        <v>0</v>
      </c>
      <c r="C34" s="121">
        <v>0</v>
      </c>
      <c r="D34" s="38" t="s">
        <v>61</v>
      </c>
      <c r="E34" s="121">
        <v>0</v>
      </c>
      <c r="F34" s="121">
        <v>0</v>
      </c>
    </row>
    <row r="35" spans="1:6" ht="14.45" customHeight="1">
      <c r="A35" s="38" t="s">
        <v>62</v>
      </c>
      <c r="B35" s="121">
        <v>0</v>
      </c>
      <c r="C35" s="121">
        <v>0</v>
      </c>
      <c r="D35" s="38" t="s">
        <v>63</v>
      </c>
      <c r="E35" s="121">
        <v>0</v>
      </c>
      <c r="F35" s="121">
        <v>0</v>
      </c>
    </row>
    <row r="36" spans="1:6" ht="14.45" customHeight="1">
      <c r="A36" s="38" t="s">
        <v>64</v>
      </c>
      <c r="B36" s="121">
        <v>0</v>
      </c>
      <c r="C36" s="121">
        <v>0</v>
      </c>
      <c r="D36" s="38" t="s">
        <v>65</v>
      </c>
      <c r="E36" s="121">
        <v>0</v>
      </c>
      <c r="F36" s="121">
        <v>0</v>
      </c>
    </row>
    <row r="37" spans="1:6" ht="14.45" customHeight="1">
      <c r="A37" s="36" t="s">
        <v>66</v>
      </c>
      <c r="B37" s="121">
        <v>0</v>
      </c>
      <c r="C37" s="121">
        <v>0</v>
      </c>
      <c r="D37" s="38" t="s">
        <v>67</v>
      </c>
      <c r="E37" s="121">
        <v>0</v>
      </c>
      <c r="F37" s="121">
        <v>0</v>
      </c>
    </row>
    <row r="38" spans="1:6">
      <c r="A38" s="36" t="s">
        <v>68</v>
      </c>
      <c r="B38" s="121">
        <f>SUM(B39:B40)</f>
        <v>0</v>
      </c>
      <c r="C38" s="121">
        <f>SUM(C39:C40)</f>
        <v>0</v>
      </c>
      <c r="D38" s="36" t="s">
        <v>69</v>
      </c>
      <c r="E38" s="121">
        <f>SUM(E39:E41)</f>
        <v>0</v>
      </c>
      <c r="F38" s="121">
        <f>SUM(F39:F41)</f>
        <v>0</v>
      </c>
    </row>
    <row r="39" spans="1:6">
      <c r="A39" s="38" t="s">
        <v>70</v>
      </c>
      <c r="B39" s="121">
        <v>0</v>
      </c>
      <c r="C39" s="121">
        <v>0</v>
      </c>
      <c r="D39" s="38" t="s">
        <v>71</v>
      </c>
      <c r="E39" s="121">
        <v>0</v>
      </c>
      <c r="F39" s="121">
        <v>0</v>
      </c>
    </row>
    <row r="40" spans="1:6">
      <c r="A40" s="38" t="s">
        <v>72</v>
      </c>
      <c r="B40" s="121">
        <v>0</v>
      </c>
      <c r="C40" s="121">
        <v>0</v>
      </c>
      <c r="D40" s="38" t="s">
        <v>73</v>
      </c>
      <c r="E40" s="121">
        <v>0</v>
      </c>
      <c r="F40" s="121">
        <v>0</v>
      </c>
    </row>
    <row r="41" spans="1:6">
      <c r="A41" s="36" t="s">
        <v>74</v>
      </c>
      <c r="B41" s="121">
        <f>SUM(B42:B45)</f>
        <v>0</v>
      </c>
      <c r="C41" s="121">
        <f>SUM(C42:C45)</f>
        <v>0</v>
      </c>
      <c r="D41" s="38" t="s">
        <v>75</v>
      </c>
      <c r="E41" s="121">
        <v>0</v>
      </c>
      <c r="F41" s="121">
        <v>0</v>
      </c>
    </row>
    <row r="42" spans="1:6">
      <c r="A42" s="38" t="s">
        <v>76</v>
      </c>
      <c r="B42" s="121">
        <v>0</v>
      </c>
      <c r="C42" s="121">
        <v>0</v>
      </c>
      <c r="D42" s="36" t="s">
        <v>77</v>
      </c>
      <c r="E42" s="121">
        <f>SUM(E43:E45)</f>
        <v>0</v>
      </c>
      <c r="F42" s="121">
        <f>SUM(F43:F45)</f>
        <v>0</v>
      </c>
    </row>
    <row r="43" spans="1:6">
      <c r="A43" s="38" t="s">
        <v>78</v>
      </c>
      <c r="B43" s="121">
        <v>0</v>
      </c>
      <c r="C43" s="121">
        <v>0</v>
      </c>
      <c r="D43" s="38" t="s">
        <v>79</v>
      </c>
      <c r="E43" s="121">
        <v>0</v>
      </c>
      <c r="F43" s="121">
        <v>0</v>
      </c>
    </row>
    <row r="44" spans="1:6">
      <c r="A44" s="38" t="s">
        <v>80</v>
      </c>
      <c r="B44" s="121">
        <v>0</v>
      </c>
      <c r="C44" s="121">
        <v>0</v>
      </c>
      <c r="D44" s="38" t="s">
        <v>81</v>
      </c>
      <c r="E44" s="121">
        <v>0</v>
      </c>
      <c r="F44" s="121">
        <v>0</v>
      </c>
    </row>
    <row r="45" spans="1:6">
      <c r="A45" s="38" t="s">
        <v>82</v>
      </c>
      <c r="B45" s="121">
        <v>0</v>
      </c>
      <c r="C45" s="121">
        <v>0</v>
      </c>
      <c r="D45" s="38" t="s">
        <v>83</v>
      </c>
      <c r="E45" s="121">
        <v>0</v>
      </c>
      <c r="F45" s="121">
        <v>0</v>
      </c>
    </row>
    <row r="46" spans="1:6">
      <c r="A46" s="35"/>
      <c r="B46" s="122"/>
      <c r="C46" s="122"/>
      <c r="D46" s="35"/>
      <c r="E46" s="122"/>
      <c r="F46" s="122"/>
    </row>
    <row r="47" spans="1:6">
      <c r="A47" s="3" t="s">
        <v>84</v>
      </c>
      <c r="B47" s="123">
        <f>B9+B17+B25+B31+B37+B38+B41</f>
        <v>6086188.8500000006</v>
      </c>
      <c r="C47" s="123">
        <f>C9+C17+C25+C31+C37+C38+C41</f>
        <v>6503944.6600000001</v>
      </c>
      <c r="D47" s="2" t="s">
        <v>85</v>
      </c>
      <c r="E47" s="123">
        <f>E9+E19+E23+E26+E27+E31+E38+E42</f>
        <v>775796.83000000007</v>
      </c>
      <c r="F47" s="123">
        <f>F9+F19+F23+F26+F27+F31+F38+F42</f>
        <v>927638.89</v>
      </c>
    </row>
    <row r="48" spans="1:6">
      <c r="A48" s="35"/>
      <c r="B48" s="122"/>
      <c r="C48" s="122"/>
      <c r="D48" s="35"/>
      <c r="E48" s="122"/>
      <c r="F48" s="122"/>
    </row>
    <row r="49" spans="1:6">
      <c r="A49" s="2" t="s">
        <v>86</v>
      </c>
      <c r="B49" s="122"/>
      <c r="C49" s="122"/>
      <c r="D49" s="2" t="s">
        <v>87</v>
      </c>
      <c r="E49" s="122"/>
      <c r="F49" s="122"/>
    </row>
    <row r="50" spans="1:6">
      <c r="A50" s="36" t="s">
        <v>88</v>
      </c>
      <c r="B50" s="121">
        <v>0</v>
      </c>
      <c r="C50" s="121">
        <v>0</v>
      </c>
      <c r="D50" s="36" t="s">
        <v>89</v>
      </c>
      <c r="E50" s="121">
        <v>0</v>
      </c>
      <c r="F50" s="121">
        <v>0</v>
      </c>
    </row>
    <row r="51" spans="1:6">
      <c r="A51" s="36" t="s">
        <v>90</v>
      </c>
      <c r="B51" s="121">
        <v>0</v>
      </c>
      <c r="C51" s="121">
        <v>0</v>
      </c>
      <c r="D51" s="36" t="s">
        <v>91</v>
      </c>
      <c r="E51" s="121">
        <v>0</v>
      </c>
      <c r="F51" s="121">
        <v>0</v>
      </c>
    </row>
    <row r="52" spans="1:6">
      <c r="A52" s="36" t="s">
        <v>92</v>
      </c>
      <c r="B52" s="121">
        <v>1006074.33</v>
      </c>
      <c r="C52" s="121">
        <v>1006074.33</v>
      </c>
      <c r="D52" s="36" t="s">
        <v>93</v>
      </c>
      <c r="E52" s="121">
        <v>0</v>
      </c>
      <c r="F52" s="121">
        <v>0</v>
      </c>
    </row>
    <row r="53" spans="1:6">
      <c r="A53" s="36" t="s">
        <v>94</v>
      </c>
      <c r="B53" s="121">
        <v>4585760.63</v>
      </c>
      <c r="C53" s="121">
        <v>3412009.63</v>
      </c>
      <c r="D53" s="36" t="s">
        <v>95</v>
      </c>
      <c r="E53" s="121">
        <v>0</v>
      </c>
      <c r="F53" s="121">
        <v>0</v>
      </c>
    </row>
    <row r="54" spans="1:6">
      <c r="A54" s="36" t="s">
        <v>96</v>
      </c>
      <c r="B54" s="121">
        <v>35297.24</v>
      </c>
      <c r="C54" s="121">
        <v>35297.24</v>
      </c>
      <c r="D54" s="36" t="s">
        <v>97</v>
      </c>
      <c r="E54" s="121">
        <v>0</v>
      </c>
      <c r="F54" s="121">
        <v>0</v>
      </c>
    </row>
    <row r="55" spans="1:6">
      <c r="A55" s="36" t="s">
        <v>98</v>
      </c>
      <c r="B55" s="121">
        <v>-2886989</v>
      </c>
      <c r="C55" s="121">
        <v>-2791132.79</v>
      </c>
      <c r="D55" s="40" t="s">
        <v>99</v>
      </c>
      <c r="E55" s="121">
        <v>0</v>
      </c>
      <c r="F55" s="121">
        <v>0</v>
      </c>
    </row>
    <row r="56" spans="1:6">
      <c r="A56" s="36" t="s">
        <v>100</v>
      </c>
      <c r="B56" s="121">
        <v>0</v>
      </c>
      <c r="C56" s="121">
        <v>0</v>
      </c>
      <c r="D56" s="35"/>
      <c r="E56" s="122"/>
      <c r="F56" s="122"/>
    </row>
    <row r="57" spans="1:6">
      <c r="A57" s="36" t="s">
        <v>101</v>
      </c>
      <c r="B57" s="121">
        <v>0</v>
      </c>
      <c r="C57" s="121">
        <v>0</v>
      </c>
      <c r="D57" s="2" t="s">
        <v>102</v>
      </c>
      <c r="E57" s="123">
        <f>SUM(E50:E55)</f>
        <v>0</v>
      </c>
      <c r="F57" s="123">
        <f>SUM(F50:F55)</f>
        <v>0</v>
      </c>
    </row>
    <row r="58" spans="1:6">
      <c r="A58" s="36" t="s">
        <v>103</v>
      </c>
      <c r="B58" s="121">
        <v>0</v>
      </c>
      <c r="C58" s="121">
        <v>0</v>
      </c>
      <c r="D58" s="35"/>
      <c r="E58" s="122"/>
      <c r="F58" s="122"/>
    </row>
    <row r="59" spans="1:6">
      <c r="A59" s="35"/>
      <c r="B59" s="122"/>
      <c r="C59" s="122"/>
      <c r="D59" s="2" t="s">
        <v>104</v>
      </c>
      <c r="E59" s="123">
        <f>E47+E57</f>
        <v>775796.83000000007</v>
      </c>
      <c r="F59" s="123">
        <f>F47+F57</f>
        <v>927638.89</v>
      </c>
    </row>
    <row r="60" spans="1:6">
      <c r="A60" s="3" t="s">
        <v>105</v>
      </c>
      <c r="B60" s="123">
        <f>SUM(B50:B58)</f>
        <v>2740143.2</v>
      </c>
      <c r="C60" s="123">
        <f>SUM(C50:C58)</f>
        <v>1662248.4100000001</v>
      </c>
      <c r="D60" s="35"/>
      <c r="E60" s="122"/>
      <c r="F60" s="122"/>
    </row>
    <row r="61" spans="1:6">
      <c r="A61" s="35"/>
      <c r="B61" s="122"/>
      <c r="C61" s="122"/>
      <c r="D61" s="41" t="s">
        <v>106</v>
      </c>
      <c r="E61" s="122"/>
      <c r="F61" s="122"/>
    </row>
    <row r="62" spans="1:6">
      <c r="A62" s="3" t="s">
        <v>107</v>
      </c>
      <c r="B62" s="123">
        <f>SUM(B47+B60)</f>
        <v>8826332.0500000007</v>
      </c>
      <c r="C62" s="123">
        <f>SUM(C47+C60)</f>
        <v>8166193.0700000003</v>
      </c>
      <c r="D62" s="35"/>
      <c r="E62" s="122"/>
      <c r="F62" s="122"/>
    </row>
    <row r="63" spans="1:6">
      <c r="A63" s="35"/>
      <c r="B63" s="124"/>
      <c r="C63" s="124"/>
      <c r="D63" s="42" t="s">
        <v>108</v>
      </c>
      <c r="E63" s="121">
        <f>SUM(E64:E66)</f>
        <v>-440546.85</v>
      </c>
      <c r="F63" s="121">
        <f>SUM(F64:F66)</f>
        <v>-440546.85</v>
      </c>
    </row>
    <row r="64" spans="1:6">
      <c r="A64" s="35"/>
      <c r="B64" s="124"/>
      <c r="C64" s="124"/>
      <c r="D64" s="36" t="s">
        <v>109</v>
      </c>
      <c r="E64" s="121">
        <v>-440546.85</v>
      </c>
      <c r="F64" s="121">
        <v>-440546.85</v>
      </c>
    </row>
    <row r="65" spans="1:6">
      <c r="A65" s="35"/>
      <c r="B65" s="124"/>
      <c r="C65" s="124"/>
      <c r="D65" s="40" t="s">
        <v>110</v>
      </c>
      <c r="E65" s="121">
        <v>0</v>
      </c>
      <c r="F65" s="121">
        <v>0</v>
      </c>
    </row>
    <row r="66" spans="1:6">
      <c r="A66" s="35"/>
      <c r="B66" s="124"/>
      <c r="C66" s="124"/>
      <c r="D66" s="36" t="s">
        <v>111</v>
      </c>
      <c r="E66" s="121">
        <v>0</v>
      </c>
      <c r="F66" s="121">
        <v>0</v>
      </c>
    </row>
    <row r="67" spans="1:6">
      <c r="A67" s="35"/>
      <c r="B67" s="124"/>
      <c r="C67" s="124"/>
      <c r="D67" s="35"/>
      <c r="E67" s="122"/>
      <c r="F67" s="122"/>
    </row>
    <row r="68" spans="1:6">
      <c r="A68" s="35"/>
      <c r="B68" s="124"/>
      <c r="C68" s="124"/>
      <c r="D68" s="42" t="s">
        <v>112</v>
      </c>
      <c r="E68" s="121">
        <f>SUM(E69:E73)</f>
        <v>8491082.0700000003</v>
      </c>
      <c r="F68" s="121">
        <f>SUM(F69:F73)</f>
        <v>7679101.0300000003</v>
      </c>
    </row>
    <row r="69" spans="1:6">
      <c r="A69" s="43"/>
      <c r="B69" s="124"/>
      <c r="C69" s="124"/>
      <c r="D69" s="36" t="s">
        <v>113</v>
      </c>
      <c r="E69" s="121">
        <v>811981.04</v>
      </c>
      <c r="F69" s="121">
        <v>3729740.93</v>
      </c>
    </row>
    <row r="70" spans="1:6">
      <c r="A70" s="43"/>
      <c r="B70" s="124"/>
      <c r="C70" s="124"/>
      <c r="D70" s="36" t="s">
        <v>114</v>
      </c>
      <c r="E70" s="121">
        <v>7679101.0300000003</v>
      </c>
      <c r="F70" s="121">
        <v>3949360.1</v>
      </c>
    </row>
    <row r="71" spans="1:6">
      <c r="A71" s="43"/>
      <c r="B71" s="124"/>
      <c r="C71" s="124"/>
      <c r="D71" s="36" t="s">
        <v>115</v>
      </c>
      <c r="E71" s="121">
        <v>0</v>
      </c>
      <c r="F71" s="121">
        <v>0</v>
      </c>
    </row>
    <row r="72" spans="1:6">
      <c r="A72" s="43"/>
      <c r="B72" s="124"/>
      <c r="C72" s="124"/>
      <c r="D72" s="36" t="s">
        <v>116</v>
      </c>
      <c r="E72" s="121">
        <v>0</v>
      </c>
      <c r="F72" s="121">
        <v>0</v>
      </c>
    </row>
    <row r="73" spans="1:6">
      <c r="A73" s="43"/>
      <c r="B73" s="124"/>
      <c r="C73" s="124"/>
      <c r="D73" s="36" t="s">
        <v>117</v>
      </c>
      <c r="E73" s="121">
        <v>0</v>
      </c>
      <c r="F73" s="121">
        <v>0</v>
      </c>
    </row>
    <row r="74" spans="1:6">
      <c r="A74" s="43"/>
      <c r="B74" s="124"/>
      <c r="C74" s="124"/>
      <c r="D74" s="35"/>
      <c r="E74" s="122"/>
      <c r="F74" s="122"/>
    </row>
    <row r="75" spans="1:6">
      <c r="A75" s="43"/>
      <c r="B75" s="124"/>
      <c r="C75" s="124"/>
      <c r="D75" s="42" t="s">
        <v>118</v>
      </c>
      <c r="E75" s="121">
        <f>E76+E77</f>
        <v>0</v>
      </c>
      <c r="F75" s="121">
        <f>F76+F77</f>
        <v>0</v>
      </c>
    </row>
    <row r="76" spans="1:6">
      <c r="A76" s="43"/>
      <c r="B76" s="124"/>
      <c r="C76" s="124"/>
      <c r="D76" s="36" t="s">
        <v>119</v>
      </c>
      <c r="E76" s="121">
        <v>0</v>
      </c>
      <c r="F76" s="121">
        <v>0</v>
      </c>
    </row>
    <row r="77" spans="1:6">
      <c r="A77" s="43"/>
      <c r="B77" s="124"/>
      <c r="C77" s="124"/>
      <c r="D77" s="36" t="s">
        <v>120</v>
      </c>
      <c r="E77" s="121">
        <v>0</v>
      </c>
      <c r="F77" s="121">
        <v>0</v>
      </c>
    </row>
    <row r="78" spans="1:6">
      <c r="A78" s="43"/>
      <c r="B78" s="124"/>
      <c r="C78" s="124"/>
      <c r="D78" s="35"/>
      <c r="E78" s="122"/>
      <c r="F78" s="122"/>
    </row>
    <row r="79" spans="1:6">
      <c r="A79" s="43"/>
      <c r="B79" s="124"/>
      <c r="C79" s="124"/>
      <c r="D79" s="2" t="s">
        <v>121</v>
      </c>
      <c r="E79" s="123">
        <f>E63+E68+E75</f>
        <v>8050535.2200000007</v>
      </c>
      <c r="F79" s="123">
        <f>F63+F68+F75</f>
        <v>7238554.1800000006</v>
      </c>
    </row>
    <row r="80" spans="1:6">
      <c r="A80" s="43"/>
      <c r="B80" s="124"/>
      <c r="C80" s="124"/>
      <c r="D80" s="35"/>
      <c r="E80" s="122"/>
      <c r="F80" s="122"/>
    </row>
    <row r="81" spans="1:6">
      <c r="A81" s="43"/>
      <c r="B81" s="124"/>
      <c r="C81" s="124"/>
      <c r="D81" s="2" t="s">
        <v>122</v>
      </c>
      <c r="E81" s="123">
        <f>E59+E79</f>
        <v>8826332.0500000007</v>
      </c>
      <c r="F81" s="123">
        <f>F59+F79</f>
        <v>8166193.0700000003</v>
      </c>
    </row>
    <row r="82" spans="1:6">
      <c r="A82" s="44"/>
      <c r="B82" s="125"/>
      <c r="C82" s="125"/>
      <c r="D82" s="45"/>
      <c r="E82" s="126"/>
      <c r="F82" s="126"/>
    </row>
    <row r="85" spans="1:6">
      <c r="A85" s="127" t="s">
        <v>552</v>
      </c>
      <c r="B85" s="120"/>
      <c r="C85" s="120"/>
    </row>
  </sheetData>
  <mergeCells count="5">
    <mergeCell ref="A1:F1"/>
    <mergeCell ref="A2:F2"/>
    <mergeCell ref="A3:F3"/>
    <mergeCell ref="A4:F4"/>
    <mergeCell ref="A5:F5"/>
  </mergeCells>
  <dataValidations count="2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52" t="s">
        <v>444</v>
      </c>
      <c r="B1" s="129"/>
      <c r="C1" s="129"/>
      <c r="D1" s="129"/>
      <c r="E1" s="129"/>
      <c r="F1" s="129"/>
      <c r="G1" s="130"/>
    </row>
    <row r="2" spans="1:7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5"/>
      <c r="G2" s="146"/>
    </row>
    <row r="3" spans="1:7">
      <c r="A3" s="141" t="s">
        <v>445</v>
      </c>
      <c r="B3" s="142"/>
      <c r="C3" s="142"/>
      <c r="D3" s="142"/>
      <c r="E3" s="142"/>
      <c r="F3" s="142"/>
      <c r="G3" s="143"/>
    </row>
    <row r="4" spans="1:7">
      <c r="A4" s="141" t="s">
        <v>2</v>
      </c>
      <c r="B4" s="142"/>
      <c r="C4" s="142"/>
      <c r="D4" s="142"/>
      <c r="E4" s="142"/>
      <c r="F4" s="142"/>
      <c r="G4" s="143"/>
    </row>
    <row r="5" spans="1:7">
      <c r="A5" s="137" t="s">
        <v>446</v>
      </c>
      <c r="B5" s="138"/>
      <c r="C5" s="138"/>
      <c r="D5" s="138"/>
      <c r="E5" s="138"/>
      <c r="F5" s="138"/>
      <c r="G5" s="139"/>
    </row>
    <row r="6" spans="1:7">
      <c r="A6" s="94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7" ht="15.75" customHeight="1">
      <c r="A7" s="22" t="s">
        <v>447</v>
      </c>
      <c r="B7" s="93">
        <v>0</v>
      </c>
      <c r="C7" s="93">
        <v>0</v>
      </c>
      <c r="D7" s="93">
        <v>0</v>
      </c>
      <c r="E7" s="93">
        <v>0</v>
      </c>
      <c r="F7" s="93">
        <v>0</v>
      </c>
      <c r="G7" s="93">
        <v>0</v>
      </c>
    </row>
    <row r="8" spans="1:7">
      <c r="A8" s="47" t="s">
        <v>448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</row>
    <row r="9" spans="1:7" ht="15.75" customHeight="1">
      <c r="A9" s="47" t="s">
        <v>449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</row>
    <row r="10" spans="1:7">
      <c r="A10" s="47" t="s">
        <v>450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</row>
    <row r="11" spans="1:7">
      <c r="A11" s="47" t="s">
        <v>451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</row>
    <row r="12" spans="1:7">
      <c r="A12" s="47" t="s">
        <v>452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</row>
    <row r="13" spans="1:7">
      <c r="A13" s="47" t="s">
        <v>453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</row>
    <row r="14" spans="1:7">
      <c r="A14" s="48" t="s">
        <v>454</v>
      </c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</row>
    <row r="15" spans="1:7">
      <c r="A15" s="47" t="s">
        <v>455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7">
      <c r="A16" s="47" t="s">
        <v>456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</row>
    <row r="17" spans="1:7">
      <c r="A17" s="47" t="s">
        <v>457</v>
      </c>
      <c r="B17" s="54">
        <v>0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</row>
    <row r="18" spans="1:7">
      <c r="A18" s="47" t="s">
        <v>458</v>
      </c>
      <c r="B18" s="54">
        <v>0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</row>
    <row r="19" spans="1:7">
      <c r="A19" s="68" t="s">
        <v>459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</row>
    <row r="20" spans="1:7">
      <c r="A20" s="47" t="s">
        <v>460</v>
      </c>
      <c r="B20" s="54"/>
      <c r="C20" s="54"/>
      <c r="D20" s="54"/>
      <c r="E20" s="54"/>
      <c r="F20" s="54"/>
      <c r="G20" s="54"/>
    </row>
    <row r="21" spans="1:7">
      <c r="A21" s="3" t="s">
        <v>461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</row>
    <row r="22" spans="1:7">
      <c r="A22" s="47" t="s">
        <v>462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>
      <c r="A23" s="47" t="s">
        <v>463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>
      <c r="A24" s="47" t="s">
        <v>464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ht="30">
      <c r="A25" s="48" t="s">
        <v>465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>
      <c r="A26" s="48" t="s">
        <v>466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>
      <c r="A27" s="56" t="s">
        <v>460</v>
      </c>
      <c r="B27" s="55"/>
      <c r="C27" s="55"/>
      <c r="D27" s="55"/>
      <c r="E27" s="55"/>
      <c r="F27" s="55"/>
      <c r="G27" s="55"/>
    </row>
    <row r="28" spans="1:7">
      <c r="A28" s="3" t="s">
        <v>467</v>
      </c>
      <c r="B28" s="93"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</row>
    <row r="29" spans="1:7">
      <c r="A29" s="47" t="s">
        <v>468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</row>
    <row r="30" spans="1:7">
      <c r="A30" s="35" t="s">
        <v>460</v>
      </c>
      <c r="B30" s="57"/>
      <c r="C30" s="57"/>
      <c r="D30" s="57"/>
      <c r="E30" s="57"/>
      <c r="F30" s="57"/>
      <c r="G30" s="57"/>
    </row>
    <row r="31" spans="1:7" ht="14.45" customHeight="1">
      <c r="A31" s="3" t="s">
        <v>469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</row>
    <row r="32" spans="1:7" ht="14.45" customHeight="1">
      <c r="A32" s="35"/>
      <c r="B32" s="96"/>
      <c r="C32" s="96"/>
      <c r="D32" s="96"/>
      <c r="E32" s="96"/>
      <c r="F32" s="96"/>
      <c r="G32" s="96"/>
    </row>
    <row r="33" spans="1:7">
      <c r="A33" s="99" t="s">
        <v>292</v>
      </c>
      <c r="B33" s="43"/>
      <c r="C33" s="43"/>
      <c r="D33" s="43"/>
      <c r="E33" s="43"/>
      <c r="F33" s="43"/>
      <c r="G33" s="43"/>
    </row>
    <row r="34" spans="1:7" ht="30">
      <c r="A34" s="97" t="s">
        <v>470</v>
      </c>
      <c r="B34" s="67">
        <v>0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</row>
    <row r="35" spans="1:7" ht="30">
      <c r="A35" s="97" t="s">
        <v>294</v>
      </c>
      <c r="B35" s="67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</row>
    <row r="36" spans="1:7">
      <c r="A36" s="99" t="s">
        <v>471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>
      <c r="A37" s="44"/>
      <c r="B37" s="44"/>
      <c r="C37" s="44"/>
      <c r="D37" s="44"/>
      <c r="E37" s="44"/>
      <c r="F37" s="44"/>
      <c r="G37" s="4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52" t="s">
        <v>472</v>
      </c>
      <c r="B1" s="129"/>
      <c r="C1" s="129"/>
      <c r="D1" s="129"/>
      <c r="E1" s="129"/>
      <c r="F1" s="129"/>
      <c r="G1" s="130"/>
    </row>
    <row r="2" spans="1:7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5"/>
      <c r="G2" s="146"/>
    </row>
    <row r="3" spans="1:7">
      <c r="A3" s="141" t="s">
        <v>473</v>
      </c>
      <c r="B3" s="142"/>
      <c r="C3" s="142"/>
      <c r="D3" s="142"/>
      <c r="E3" s="142"/>
      <c r="F3" s="142"/>
      <c r="G3" s="143"/>
    </row>
    <row r="4" spans="1:7">
      <c r="A4" s="141" t="s">
        <v>2</v>
      </c>
      <c r="B4" s="142"/>
      <c r="C4" s="142"/>
      <c r="D4" s="142"/>
      <c r="E4" s="142"/>
      <c r="F4" s="142"/>
      <c r="G4" s="143"/>
    </row>
    <row r="5" spans="1:7">
      <c r="A5" s="137" t="s">
        <v>446</v>
      </c>
      <c r="B5" s="138"/>
      <c r="C5" s="138"/>
      <c r="D5" s="138"/>
      <c r="E5" s="138"/>
      <c r="F5" s="138"/>
      <c r="G5" s="139"/>
    </row>
    <row r="6" spans="1:7">
      <c r="A6" s="94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7" ht="15.75" customHeight="1">
      <c r="A7" s="22" t="s">
        <v>474</v>
      </c>
      <c r="B7" s="93">
        <v>0</v>
      </c>
      <c r="C7" s="93">
        <v>0</v>
      </c>
      <c r="D7" s="93">
        <v>0</v>
      </c>
      <c r="E7" s="93">
        <v>0</v>
      </c>
      <c r="F7" s="93">
        <v>0</v>
      </c>
      <c r="G7" s="93">
        <v>0</v>
      </c>
    </row>
    <row r="8" spans="1:7">
      <c r="A8" s="47" t="s">
        <v>475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</row>
    <row r="9" spans="1:7" ht="15.75" customHeight="1">
      <c r="A9" s="47" t="s">
        <v>476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</row>
    <row r="10" spans="1:7">
      <c r="A10" s="47" t="s">
        <v>477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</row>
    <row r="11" spans="1:7">
      <c r="A11" s="47" t="s">
        <v>478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</row>
    <row r="12" spans="1:7">
      <c r="A12" s="47" t="s">
        <v>479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</row>
    <row r="13" spans="1:7">
      <c r="A13" s="47" t="s">
        <v>480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</row>
    <row r="14" spans="1:7">
      <c r="A14" s="48" t="s">
        <v>481</v>
      </c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</row>
    <row r="15" spans="1:7">
      <c r="A15" s="47" t="s">
        <v>482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7">
      <c r="A16" s="47" t="s">
        <v>483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</row>
    <row r="17" spans="1:7">
      <c r="A17" s="47"/>
      <c r="B17" s="54"/>
      <c r="C17" s="54"/>
      <c r="D17" s="54"/>
      <c r="E17" s="54"/>
      <c r="F17" s="54"/>
      <c r="G17" s="54"/>
    </row>
    <row r="18" spans="1:7">
      <c r="A18" s="3" t="s">
        <v>484</v>
      </c>
      <c r="B18" s="93">
        <v>0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</row>
    <row r="19" spans="1:7">
      <c r="A19" s="47" t="s">
        <v>475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>
      <c r="A20" s="47" t="s">
        <v>476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>
      <c r="A21" s="47" t="s">
        <v>477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>
      <c r="A22" s="47" t="s">
        <v>478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>
      <c r="A23" s="48" t="s">
        <v>479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>
      <c r="A24" s="48" t="s">
        <v>480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>
      <c r="A25" s="48" t="s">
        <v>481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>
      <c r="A26" s="48" t="s">
        <v>485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>
      <c r="A27" s="48" t="s">
        <v>483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>
      <c r="A28" s="35" t="s">
        <v>460</v>
      </c>
      <c r="B28" s="57"/>
      <c r="C28" s="57"/>
      <c r="D28" s="57"/>
      <c r="E28" s="57"/>
      <c r="F28" s="57"/>
      <c r="G28" s="57"/>
    </row>
    <row r="29" spans="1:7" ht="14.45" customHeight="1">
      <c r="A29" s="3" t="s">
        <v>486</v>
      </c>
      <c r="B29" s="93">
        <v>0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</row>
    <row r="30" spans="1:7">
      <c r="A30" s="44"/>
      <c r="B30" s="44"/>
      <c r="C30" s="44"/>
      <c r="D30" s="44"/>
      <c r="E30" s="44"/>
      <c r="F30" s="44"/>
      <c r="G30" s="4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N25" sqref="N25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52" t="s">
        <v>487</v>
      </c>
      <c r="B1" s="129"/>
      <c r="C1" s="129"/>
      <c r="D1" s="129"/>
      <c r="E1" s="129"/>
      <c r="F1" s="129"/>
      <c r="G1" s="130"/>
    </row>
    <row r="2" spans="1:7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5"/>
      <c r="G2" s="146"/>
    </row>
    <row r="3" spans="1:7">
      <c r="A3" s="141" t="s">
        <v>488</v>
      </c>
      <c r="B3" s="142"/>
      <c r="C3" s="142"/>
      <c r="D3" s="142"/>
      <c r="E3" s="142"/>
      <c r="F3" s="142"/>
      <c r="G3" s="143"/>
    </row>
    <row r="4" spans="1:7">
      <c r="A4" s="141" t="s">
        <v>2</v>
      </c>
      <c r="B4" s="142"/>
      <c r="C4" s="142"/>
      <c r="D4" s="142"/>
      <c r="E4" s="142"/>
      <c r="F4" s="142"/>
      <c r="G4" s="143"/>
    </row>
    <row r="5" spans="1:7">
      <c r="A5" s="94" t="s">
        <v>5</v>
      </c>
      <c r="B5" s="119" t="s">
        <v>489</v>
      </c>
      <c r="C5" s="118" t="s">
        <v>490</v>
      </c>
      <c r="D5" s="118" t="s">
        <v>491</v>
      </c>
      <c r="E5" s="118" t="s">
        <v>492</v>
      </c>
      <c r="F5" s="118" t="s">
        <v>493</v>
      </c>
      <c r="G5" s="118" t="s">
        <v>494</v>
      </c>
    </row>
    <row r="6" spans="1:7" ht="15.75" customHeight="1">
      <c r="A6" s="22" t="s">
        <v>495</v>
      </c>
      <c r="B6" s="193">
        <f>SUM(B7:B18)</f>
        <v>0</v>
      </c>
      <c r="C6" s="193">
        <f>SUM(C7:C18)</f>
        <v>0</v>
      </c>
      <c r="D6" s="193">
        <f>SUM(D7:D18)</f>
        <v>17422722.120000001</v>
      </c>
      <c r="E6" s="193">
        <f>SUM(E7:E18)</f>
        <v>18770547.73</v>
      </c>
      <c r="F6" s="193">
        <f>SUM(F7:F18)</f>
        <v>24035027.560000002</v>
      </c>
      <c r="G6" s="193">
        <f>SUM(G7:G18)</f>
        <v>19152165.809999999</v>
      </c>
    </row>
    <row r="7" spans="1:7">
      <c r="A7" s="47" t="s">
        <v>448</v>
      </c>
      <c r="B7" s="194">
        <v>0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</row>
    <row r="8" spans="1:7" ht="15.75" customHeight="1">
      <c r="A8" s="47" t="s">
        <v>449</v>
      </c>
      <c r="B8" s="194">
        <v>0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</row>
    <row r="9" spans="1:7">
      <c r="A9" s="47" t="s">
        <v>450</v>
      </c>
      <c r="B9" s="194">
        <v>0</v>
      </c>
      <c r="C9" s="194">
        <v>0</v>
      </c>
      <c r="D9" s="194">
        <v>0</v>
      </c>
      <c r="E9" s="194">
        <v>0</v>
      </c>
      <c r="F9" s="194">
        <v>0</v>
      </c>
      <c r="G9" s="194">
        <v>0</v>
      </c>
    </row>
    <row r="10" spans="1:7">
      <c r="A10" s="47" t="s">
        <v>451</v>
      </c>
      <c r="B10" s="194">
        <v>0</v>
      </c>
      <c r="C10" s="194">
        <v>0</v>
      </c>
      <c r="D10" s="194">
        <v>0</v>
      </c>
      <c r="E10" s="194">
        <v>0</v>
      </c>
      <c r="F10" s="194">
        <v>0</v>
      </c>
      <c r="G10" s="194">
        <v>0</v>
      </c>
    </row>
    <row r="11" spans="1:7">
      <c r="A11" s="47" t="s">
        <v>452</v>
      </c>
      <c r="B11" s="194">
        <v>0</v>
      </c>
      <c r="C11" s="194">
        <v>0</v>
      </c>
      <c r="D11" s="194">
        <v>96878.28</v>
      </c>
      <c r="E11" s="194">
        <v>38077.21</v>
      </c>
      <c r="F11" s="194">
        <v>0</v>
      </c>
      <c r="G11" s="194">
        <v>0</v>
      </c>
    </row>
    <row r="12" spans="1:7">
      <c r="A12" s="47" t="s">
        <v>453</v>
      </c>
      <c r="B12" s="194">
        <v>0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</row>
    <row r="13" spans="1:7">
      <c r="A13" s="48" t="s">
        <v>454</v>
      </c>
      <c r="B13" s="194">
        <v>0</v>
      </c>
      <c r="C13" s="194">
        <v>0</v>
      </c>
      <c r="D13" s="194">
        <v>858540</v>
      </c>
      <c r="E13" s="194">
        <v>630120</v>
      </c>
      <c r="F13" s="194">
        <v>1219113.78</v>
      </c>
      <c r="G13" s="194">
        <v>873667.08</v>
      </c>
    </row>
    <row r="14" spans="1:7">
      <c r="A14" s="47" t="s">
        <v>455</v>
      </c>
      <c r="B14" s="194">
        <v>0</v>
      </c>
      <c r="C14" s="194">
        <v>0</v>
      </c>
      <c r="D14" s="194">
        <v>0</v>
      </c>
      <c r="E14" s="194">
        <v>0</v>
      </c>
      <c r="F14" s="194">
        <v>0</v>
      </c>
      <c r="G14" s="194">
        <v>0</v>
      </c>
    </row>
    <row r="15" spans="1:7">
      <c r="A15" s="47" t="s">
        <v>456</v>
      </c>
      <c r="B15" s="194">
        <v>0</v>
      </c>
      <c r="C15" s="194">
        <v>0</v>
      </c>
      <c r="D15" s="194">
        <v>0</v>
      </c>
      <c r="E15" s="194">
        <v>0</v>
      </c>
      <c r="F15" s="194">
        <v>0</v>
      </c>
      <c r="G15" s="194">
        <v>0</v>
      </c>
    </row>
    <row r="16" spans="1:7">
      <c r="A16" s="47" t="s">
        <v>457</v>
      </c>
      <c r="B16" s="194">
        <v>0</v>
      </c>
      <c r="C16" s="194">
        <v>0</v>
      </c>
      <c r="D16" s="194">
        <v>16467303.84</v>
      </c>
      <c r="E16" s="194">
        <v>18102350.52</v>
      </c>
      <c r="F16" s="194">
        <v>22815913.780000001</v>
      </c>
      <c r="G16" s="194">
        <v>18278498.73</v>
      </c>
    </row>
    <row r="17" spans="1:7">
      <c r="A17" s="47" t="s">
        <v>458</v>
      </c>
      <c r="B17" s="194">
        <v>0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>
      <c r="A18" s="68" t="s">
        <v>459</v>
      </c>
      <c r="B18" s="170">
        <v>0</v>
      </c>
      <c r="C18" s="170">
        <v>0</v>
      </c>
      <c r="D18" s="170">
        <v>0</v>
      </c>
      <c r="E18" s="170">
        <v>0</v>
      </c>
      <c r="F18" s="170">
        <v>0</v>
      </c>
      <c r="G18" s="170">
        <v>0</v>
      </c>
    </row>
    <row r="19" spans="1:7">
      <c r="A19" s="47"/>
      <c r="B19" s="195"/>
      <c r="C19" s="195"/>
      <c r="D19" s="195"/>
      <c r="E19" s="195"/>
      <c r="F19" s="195"/>
      <c r="G19" s="195"/>
    </row>
    <row r="20" spans="1:7">
      <c r="A20" s="3" t="s">
        <v>496</v>
      </c>
      <c r="B20" s="169">
        <f>SUM(B21:B25)</f>
        <v>0</v>
      </c>
      <c r="C20" s="169">
        <f>SUM(C21:C25)</f>
        <v>0</v>
      </c>
      <c r="D20" s="169">
        <f>SUM(D21:D25)</f>
        <v>0</v>
      </c>
      <c r="E20" s="169">
        <f>SUM(E21:E25)</f>
        <v>0</v>
      </c>
      <c r="F20" s="169">
        <f>SUM(F21:F25)</f>
        <v>0</v>
      </c>
      <c r="G20" s="169">
        <f>SUM(G21:G25)</f>
        <v>0</v>
      </c>
    </row>
    <row r="21" spans="1:7">
      <c r="A21" s="47" t="s">
        <v>462</v>
      </c>
      <c r="B21" s="170">
        <v>0</v>
      </c>
      <c r="C21" s="170">
        <v>0</v>
      </c>
      <c r="D21" s="170">
        <v>0</v>
      </c>
      <c r="E21" s="170">
        <v>0</v>
      </c>
      <c r="F21" s="170">
        <v>0</v>
      </c>
      <c r="G21" s="170">
        <v>0</v>
      </c>
    </row>
    <row r="22" spans="1:7">
      <c r="A22" s="47" t="s">
        <v>463</v>
      </c>
      <c r="B22" s="170">
        <v>0</v>
      </c>
      <c r="C22" s="170">
        <v>0</v>
      </c>
      <c r="D22" s="170">
        <v>0</v>
      </c>
      <c r="E22" s="170">
        <v>0</v>
      </c>
      <c r="F22" s="170">
        <v>0</v>
      </c>
      <c r="G22" s="170">
        <v>0</v>
      </c>
    </row>
    <row r="23" spans="1:7">
      <c r="A23" s="47" t="s">
        <v>464</v>
      </c>
      <c r="B23" s="170">
        <v>0</v>
      </c>
      <c r="C23" s="170">
        <v>0</v>
      </c>
      <c r="D23" s="170">
        <v>0</v>
      </c>
      <c r="E23" s="170">
        <v>0</v>
      </c>
      <c r="F23" s="170">
        <v>0</v>
      </c>
      <c r="G23" s="170">
        <v>0</v>
      </c>
    </row>
    <row r="24" spans="1:7" ht="30">
      <c r="A24" s="48" t="s">
        <v>465</v>
      </c>
      <c r="B24" s="170">
        <v>0</v>
      </c>
      <c r="C24" s="170">
        <v>0</v>
      </c>
      <c r="D24" s="170">
        <v>0</v>
      </c>
      <c r="E24" s="170">
        <v>0</v>
      </c>
      <c r="F24" s="170">
        <v>0</v>
      </c>
      <c r="G24" s="170">
        <v>0</v>
      </c>
    </row>
    <row r="25" spans="1:7">
      <c r="A25" s="48" t="s">
        <v>466</v>
      </c>
      <c r="B25" s="170">
        <v>0</v>
      </c>
      <c r="C25" s="170">
        <v>0</v>
      </c>
      <c r="D25" s="170">
        <v>0</v>
      </c>
      <c r="E25" s="170">
        <v>0</v>
      </c>
      <c r="F25" s="170">
        <v>0</v>
      </c>
      <c r="G25" s="170">
        <v>0</v>
      </c>
    </row>
    <row r="26" spans="1:7">
      <c r="A26" s="56"/>
      <c r="B26" s="195"/>
      <c r="C26" s="195"/>
      <c r="D26" s="195"/>
      <c r="E26" s="195"/>
      <c r="F26" s="195"/>
      <c r="G26" s="195"/>
    </row>
    <row r="27" spans="1:7">
      <c r="A27" s="3" t="s">
        <v>497</v>
      </c>
      <c r="B27" s="169">
        <f>B28</f>
        <v>0</v>
      </c>
      <c r="C27" s="169">
        <f>C28</f>
        <v>0</v>
      </c>
      <c r="D27" s="169">
        <f>D28</f>
        <v>0</v>
      </c>
      <c r="E27" s="169">
        <f>E28</f>
        <v>0</v>
      </c>
      <c r="F27" s="169">
        <f>F28</f>
        <v>0</v>
      </c>
      <c r="G27" s="169">
        <f>G28</f>
        <v>0</v>
      </c>
    </row>
    <row r="28" spans="1:7">
      <c r="A28" s="47" t="s">
        <v>290</v>
      </c>
      <c r="B28" s="170">
        <v>0</v>
      </c>
      <c r="C28" s="170">
        <v>0</v>
      </c>
      <c r="D28" s="170">
        <v>0</v>
      </c>
      <c r="E28" s="170">
        <v>0</v>
      </c>
      <c r="F28" s="170">
        <v>0</v>
      </c>
      <c r="G28" s="170">
        <v>0</v>
      </c>
    </row>
    <row r="29" spans="1:7">
      <c r="A29" s="35"/>
      <c r="B29" s="195"/>
      <c r="C29" s="195"/>
      <c r="D29" s="195"/>
      <c r="E29" s="195"/>
      <c r="F29" s="195"/>
      <c r="G29" s="195"/>
    </row>
    <row r="30" spans="1:7" ht="14.45" customHeight="1">
      <c r="A30" s="3" t="s">
        <v>498</v>
      </c>
      <c r="B30" s="169">
        <f>B6+B20+B27</f>
        <v>0</v>
      </c>
      <c r="C30" s="169">
        <f>C6+C20+C27</f>
        <v>0</v>
      </c>
      <c r="D30" s="169">
        <f>D6+D20+D27</f>
        <v>17422722.120000001</v>
      </c>
      <c r="E30" s="169">
        <f>E6+E20+E27</f>
        <v>18770547.73</v>
      </c>
      <c r="F30" s="169">
        <f>F6+F20+F27</f>
        <v>24035027.560000002</v>
      </c>
      <c r="G30" s="169">
        <f>G6+G20+G27</f>
        <v>19152165.809999999</v>
      </c>
    </row>
    <row r="31" spans="1:7" ht="14.45" customHeight="1">
      <c r="A31" s="35"/>
      <c r="B31" s="195"/>
      <c r="C31" s="195"/>
      <c r="D31" s="195"/>
      <c r="E31" s="195"/>
      <c r="F31" s="195"/>
      <c r="G31" s="195"/>
    </row>
    <row r="32" spans="1:7">
      <c r="A32" s="99" t="s">
        <v>292</v>
      </c>
      <c r="B32" s="195"/>
      <c r="C32" s="195"/>
      <c r="D32" s="195"/>
      <c r="E32" s="195"/>
      <c r="F32" s="195"/>
      <c r="G32" s="195"/>
    </row>
    <row r="33" spans="1:7" ht="30">
      <c r="A33" s="97" t="s">
        <v>470</v>
      </c>
      <c r="B33" s="170">
        <v>0</v>
      </c>
      <c r="C33" s="170">
        <v>0</v>
      </c>
      <c r="D33" s="170">
        <v>0</v>
      </c>
      <c r="E33" s="170">
        <v>0</v>
      </c>
      <c r="F33" s="170">
        <v>0</v>
      </c>
      <c r="G33" s="170">
        <v>0</v>
      </c>
    </row>
    <row r="34" spans="1:7" ht="30">
      <c r="A34" s="97" t="s">
        <v>294</v>
      </c>
      <c r="B34" s="170">
        <v>0</v>
      </c>
      <c r="C34" s="170">
        <v>0</v>
      </c>
      <c r="D34" s="170">
        <v>0</v>
      </c>
      <c r="E34" s="170">
        <v>0</v>
      </c>
      <c r="F34" s="170">
        <v>0</v>
      </c>
      <c r="G34" s="170">
        <v>0</v>
      </c>
    </row>
    <row r="35" spans="1:7">
      <c r="A35" s="43" t="s">
        <v>471</v>
      </c>
      <c r="B35" s="169">
        <f>B33+B34</f>
        <v>0</v>
      </c>
      <c r="C35" s="169">
        <f>C33+C34</f>
        <v>0</v>
      </c>
      <c r="D35" s="169">
        <f>D33+D34</f>
        <v>0</v>
      </c>
      <c r="E35" s="169">
        <f>E33+E34</f>
        <v>0</v>
      </c>
      <c r="F35" s="169">
        <f>F33+F34</f>
        <v>0</v>
      </c>
      <c r="G35" s="169">
        <f>G33+G34</f>
        <v>0</v>
      </c>
    </row>
    <row r="36" spans="1:7">
      <c r="A36" s="44"/>
      <c r="B36" s="196"/>
      <c r="C36" s="196"/>
      <c r="D36" s="196"/>
      <c r="E36" s="196"/>
      <c r="F36" s="196"/>
      <c r="G36" s="196"/>
    </row>
    <row r="38" spans="1:7">
      <c r="A38" t="s">
        <v>499</v>
      </c>
    </row>
    <row r="39" spans="1:7">
      <c r="A39" t="s">
        <v>500</v>
      </c>
    </row>
  </sheetData>
  <mergeCells count="4">
    <mergeCell ref="A1:G1"/>
    <mergeCell ref="A2:G2"/>
    <mergeCell ref="A3:G3"/>
    <mergeCell ref="A4:G4"/>
  </mergeCell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G38" sqref="G38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52" t="s">
        <v>501</v>
      </c>
      <c r="B1" s="129"/>
      <c r="C1" s="129"/>
      <c r="D1" s="129"/>
      <c r="E1" s="129"/>
      <c r="F1" s="129"/>
      <c r="G1" s="130"/>
    </row>
    <row r="2" spans="1:7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5"/>
      <c r="G2" s="146"/>
    </row>
    <row r="3" spans="1:7">
      <c r="A3" s="141" t="s">
        <v>502</v>
      </c>
      <c r="B3" s="142"/>
      <c r="C3" s="142"/>
      <c r="D3" s="142"/>
      <c r="E3" s="142"/>
      <c r="F3" s="142"/>
      <c r="G3" s="143"/>
    </row>
    <row r="4" spans="1:7">
      <c r="A4" s="141" t="s">
        <v>2</v>
      </c>
      <c r="B4" s="142"/>
      <c r="C4" s="142"/>
      <c r="D4" s="142"/>
      <c r="E4" s="142"/>
      <c r="F4" s="142"/>
      <c r="G4" s="143"/>
    </row>
    <row r="5" spans="1:7">
      <c r="A5" s="94" t="s">
        <v>5</v>
      </c>
      <c r="B5" s="119" t="s">
        <v>489</v>
      </c>
      <c r="C5" s="118" t="s">
        <v>490</v>
      </c>
      <c r="D5" s="118" t="s">
        <v>491</v>
      </c>
      <c r="E5" s="118" t="s">
        <v>492</v>
      </c>
      <c r="F5" s="118" t="s">
        <v>493</v>
      </c>
      <c r="G5" s="118" t="s">
        <v>494</v>
      </c>
    </row>
    <row r="6" spans="1:7" ht="15.75" customHeight="1">
      <c r="A6" s="22" t="s">
        <v>474</v>
      </c>
      <c r="B6" s="197">
        <f>SUM(B7:B15)</f>
        <v>0</v>
      </c>
      <c r="C6" s="197">
        <f>SUM(C7:C15)</f>
        <v>0</v>
      </c>
      <c r="D6" s="197">
        <f>SUM(D7:D15)</f>
        <v>14692237.959999999</v>
      </c>
      <c r="E6" s="197">
        <f>SUM(E7:E15)</f>
        <v>19222031.009999998</v>
      </c>
      <c r="F6" s="197">
        <f>SUM(F7:F15)</f>
        <v>20532059.539999999</v>
      </c>
      <c r="G6" s="197">
        <f>SUM(G7:G15)</f>
        <v>19430568.16</v>
      </c>
    </row>
    <row r="7" spans="1:7">
      <c r="A7" s="47" t="s">
        <v>475</v>
      </c>
      <c r="B7" s="170">
        <v>0</v>
      </c>
      <c r="C7" s="170">
        <v>0</v>
      </c>
      <c r="D7" s="170">
        <v>6823044.1699999999</v>
      </c>
      <c r="E7" s="170">
        <v>10791148.91</v>
      </c>
      <c r="F7" s="170">
        <v>12030775.18</v>
      </c>
      <c r="G7" s="170">
        <v>11123607.720000001</v>
      </c>
    </row>
    <row r="8" spans="1:7" ht="15.75" customHeight="1">
      <c r="A8" s="47" t="s">
        <v>476</v>
      </c>
      <c r="B8" s="170">
        <v>0</v>
      </c>
      <c r="C8" s="170">
        <v>0</v>
      </c>
      <c r="D8" s="170">
        <v>864941.8</v>
      </c>
      <c r="E8" s="170">
        <v>1179400.3899999999</v>
      </c>
      <c r="F8" s="170">
        <v>2176846.52</v>
      </c>
      <c r="G8" s="170">
        <v>1609873.87</v>
      </c>
    </row>
    <row r="9" spans="1:7">
      <c r="A9" s="47" t="s">
        <v>477</v>
      </c>
      <c r="B9" s="170">
        <v>0</v>
      </c>
      <c r="C9" s="170">
        <v>0</v>
      </c>
      <c r="D9" s="170">
        <v>592855.81999999995</v>
      </c>
      <c r="E9" s="170">
        <v>865915.8</v>
      </c>
      <c r="F9" s="170">
        <v>3378409.36</v>
      </c>
      <c r="G9" s="170">
        <v>2542209.27</v>
      </c>
    </row>
    <row r="10" spans="1:7">
      <c r="A10" s="47" t="s">
        <v>478</v>
      </c>
      <c r="B10" s="170">
        <v>0</v>
      </c>
      <c r="C10" s="170">
        <v>0</v>
      </c>
      <c r="D10" s="170">
        <v>2301538.15</v>
      </c>
      <c r="E10" s="170">
        <v>4074436.08</v>
      </c>
      <c r="F10" s="170">
        <v>2573604.5699999998</v>
      </c>
      <c r="G10" s="170">
        <v>2964147.1</v>
      </c>
    </row>
    <row r="11" spans="1:7">
      <c r="A11" s="47" t="s">
        <v>479</v>
      </c>
      <c r="B11" s="170">
        <v>0</v>
      </c>
      <c r="C11" s="170">
        <v>0</v>
      </c>
      <c r="D11" s="170">
        <v>109858.02</v>
      </c>
      <c r="E11" s="170">
        <v>11129.83</v>
      </c>
      <c r="F11" s="170">
        <v>372423.91</v>
      </c>
      <c r="G11" s="170">
        <v>1190730.2</v>
      </c>
    </row>
    <row r="12" spans="1:7">
      <c r="A12" s="47" t="s">
        <v>480</v>
      </c>
      <c r="B12" s="170">
        <v>0</v>
      </c>
      <c r="C12" s="170">
        <v>0</v>
      </c>
      <c r="D12" s="170">
        <v>0</v>
      </c>
      <c r="E12" s="170">
        <v>0</v>
      </c>
      <c r="F12" s="170">
        <v>0</v>
      </c>
      <c r="G12" s="170">
        <v>0</v>
      </c>
    </row>
    <row r="13" spans="1:7">
      <c r="A13" s="48" t="s">
        <v>481</v>
      </c>
      <c r="B13" s="170">
        <v>0</v>
      </c>
      <c r="C13" s="170">
        <v>0</v>
      </c>
      <c r="D13" s="170">
        <v>0</v>
      </c>
      <c r="E13" s="170">
        <v>0</v>
      </c>
      <c r="F13" s="170">
        <v>0</v>
      </c>
      <c r="G13" s="170">
        <v>0</v>
      </c>
    </row>
    <row r="14" spans="1:7">
      <c r="A14" s="47" t="s">
        <v>482</v>
      </c>
      <c r="B14" s="170">
        <v>0</v>
      </c>
      <c r="C14" s="170">
        <v>0</v>
      </c>
      <c r="D14" s="170">
        <v>4000000</v>
      </c>
      <c r="E14" s="170">
        <v>2300000</v>
      </c>
      <c r="F14" s="170">
        <v>0</v>
      </c>
      <c r="G14" s="170">
        <v>0</v>
      </c>
    </row>
    <row r="15" spans="1:7">
      <c r="A15" s="47" t="s">
        <v>483</v>
      </c>
      <c r="B15" s="170">
        <v>0</v>
      </c>
      <c r="C15" s="170">
        <v>0</v>
      </c>
      <c r="D15" s="170">
        <v>0</v>
      </c>
      <c r="E15" s="170">
        <v>0</v>
      </c>
      <c r="F15" s="170">
        <v>0</v>
      </c>
      <c r="G15" s="170">
        <v>0</v>
      </c>
    </row>
    <row r="16" spans="1:7">
      <c r="A16" s="47"/>
      <c r="B16" s="198"/>
      <c r="C16" s="198"/>
      <c r="D16" s="198"/>
      <c r="E16" s="198"/>
      <c r="F16" s="198"/>
      <c r="G16" s="198"/>
    </row>
    <row r="17" spans="1:7">
      <c r="A17" s="3" t="s">
        <v>484</v>
      </c>
      <c r="B17" s="197">
        <f>SUM(B18:B26)</f>
        <v>0</v>
      </c>
      <c r="C17" s="197">
        <f>SUM(C18:C26)</f>
        <v>0</v>
      </c>
      <c r="D17" s="197">
        <f>SUM(D18:D26)</f>
        <v>0</v>
      </c>
      <c r="E17" s="197">
        <f>SUM(E18:E26)</f>
        <v>0</v>
      </c>
      <c r="F17" s="197">
        <f>SUM(F18:F26)</f>
        <v>0</v>
      </c>
      <c r="G17" s="197">
        <f>SUM(G18:G26)</f>
        <v>0</v>
      </c>
    </row>
    <row r="18" spans="1:7">
      <c r="A18" s="47" t="s">
        <v>475</v>
      </c>
      <c r="B18" s="170">
        <v>0</v>
      </c>
      <c r="C18" s="170">
        <v>0</v>
      </c>
      <c r="D18" s="170">
        <v>0</v>
      </c>
      <c r="E18" s="170">
        <v>0</v>
      </c>
      <c r="F18" s="170">
        <v>0</v>
      </c>
      <c r="G18" s="170">
        <v>0</v>
      </c>
    </row>
    <row r="19" spans="1:7">
      <c r="A19" s="47" t="s">
        <v>476</v>
      </c>
      <c r="B19" s="170">
        <v>0</v>
      </c>
      <c r="C19" s="170">
        <v>0</v>
      </c>
      <c r="D19" s="170">
        <v>0</v>
      </c>
      <c r="E19" s="170">
        <v>0</v>
      </c>
      <c r="F19" s="170">
        <v>0</v>
      </c>
      <c r="G19" s="170">
        <v>0</v>
      </c>
    </row>
    <row r="20" spans="1:7">
      <c r="A20" s="47" t="s">
        <v>477</v>
      </c>
      <c r="B20" s="170">
        <v>0</v>
      </c>
      <c r="C20" s="170">
        <v>0</v>
      </c>
      <c r="D20" s="170">
        <v>0</v>
      </c>
      <c r="E20" s="170">
        <v>0</v>
      </c>
      <c r="F20" s="170">
        <v>0</v>
      </c>
      <c r="G20" s="170">
        <v>0</v>
      </c>
    </row>
    <row r="21" spans="1:7">
      <c r="A21" s="47" t="s">
        <v>478</v>
      </c>
      <c r="B21" s="170">
        <v>0</v>
      </c>
      <c r="C21" s="170">
        <v>0</v>
      </c>
      <c r="D21" s="170">
        <v>0</v>
      </c>
      <c r="E21" s="170">
        <v>0</v>
      </c>
      <c r="F21" s="170">
        <v>0</v>
      </c>
      <c r="G21" s="170">
        <v>0</v>
      </c>
    </row>
    <row r="22" spans="1:7">
      <c r="A22" s="48" t="s">
        <v>479</v>
      </c>
      <c r="B22" s="170">
        <v>0</v>
      </c>
      <c r="C22" s="170">
        <v>0</v>
      </c>
      <c r="D22" s="170">
        <v>0</v>
      </c>
      <c r="E22" s="170">
        <v>0</v>
      </c>
      <c r="F22" s="170">
        <v>0</v>
      </c>
      <c r="G22" s="170">
        <v>0</v>
      </c>
    </row>
    <row r="23" spans="1:7">
      <c r="A23" s="48" t="s">
        <v>480</v>
      </c>
      <c r="B23" s="170">
        <v>0</v>
      </c>
      <c r="C23" s="170">
        <v>0</v>
      </c>
      <c r="D23" s="170">
        <v>0</v>
      </c>
      <c r="E23" s="170">
        <v>0</v>
      </c>
      <c r="F23" s="170">
        <v>0</v>
      </c>
      <c r="G23" s="170">
        <v>0</v>
      </c>
    </row>
    <row r="24" spans="1:7">
      <c r="A24" s="48" t="s">
        <v>481</v>
      </c>
      <c r="B24" s="170">
        <v>0</v>
      </c>
      <c r="C24" s="170">
        <v>0</v>
      </c>
      <c r="D24" s="170">
        <v>0</v>
      </c>
      <c r="E24" s="170">
        <v>0</v>
      </c>
      <c r="F24" s="170">
        <v>0</v>
      </c>
      <c r="G24" s="170">
        <v>0</v>
      </c>
    </row>
    <row r="25" spans="1:7">
      <c r="A25" s="48" t="s">
        <v>485</v>
      </c>
      <c r="B25" s="170">
        <v>0</v>
      </c>
      <c r="C25" s="170">
        <v>0</v>
      </c>
      <c r="D25" s="170">
        <v>0</v>
      </c>
      <c r="E25" s="170">
        <v>0</v>
      </c>
      <c r="F25" s="170">
        <v>0</v>
      </c>
      <c r="G25" s="170">
        <v>0</v>
      </c>
    </row>
    <row r="26" spans="1:7">
      <c r="A26" s="48" t="s">
        <v>483</v>
      </c>
      <c r="B26" s="170">
        <v>0</v>
      </c>
      <c r="C26" s="170">
        <v>0</v>
      </c>
      <c r="D26" s="170">
        <v>0</v>
      </c>
      <c r="E26" s="170">
        <v>0</v>
      </c>
      <c r="F26" s="170">
        <v>0</v>
      </c>
      <c r="G26" s="170">
        <v>0</v>
      </c>
    </row>
    <row r="27" spans="1:7">
      <c r="A27" s="35" t="s">
        <v>460</v>
      </c>
      <c r="B27" s="198"/>
      <c r="C27" s="198"/>
      <c r="D27" s="198"/>
      <c r="E27" s="198"/>
      <c r="F27" s="198"/>
      <c r="G27" s="198"/>
    </row>
    <row r="28" spans="1:7" ht="14.45" customHeight="1">
      <c r="A28" s="3" t="s">
        <v>486</v>
      </c>
      <c r="B28" s="197">
        <f>B6+B17</f>
        <v>0</v>
      </c>
      <c r="C28" s="197">
        <f>C6+C17</f>
        <v>0</v>
      </c>
      <c r="D28" s="197">
        <f>D6+D17</f>
        <v>14692237.959999999</v>
      </c>
      <c r="E28" s="197">
        <f>E6+E17</f>
        <v>19222031.009999998</v>
      </c>
      <c r="F28" s="197">
        <f>F6+F17</f>
        <v>20532059.539999999</v>
      </c>
      <c r="G28" s="197">
        <f>G6+G17</f>
        <v>19430568.16</v>
      </c>
    </row>
    <row r="29" spans="1:7">
      <c r="A29" s="44"/>
      <c r="B29" s="44"/>
      <c r="C29" s="44"/>
      <c r="D29" s="44"/>
      <c r="E29" s="44"/>
      <c r="F29" s="44"/>
      <c r="G29" s="44"/>
    </row>
    <row r="31" spans="1:7">
      <c r="A31" t="s">
        <v>503</v>
      </c>
    </row>
    <row r="32" spans="1:7">
      <c r="A32" t="s">
        <v>504</v>
      </c>
    </row>
  </sheetData>
  <mergeCells count="4">
    <mergeCell ref="A1:G1"/>
    <mergeCell ref="A2:G2"/>
    <mergeCell ref="A3:G3"/>
    <mergeCell ref="A4:G4"/>
  </mergeCell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topLeftCell="A25" zoomScale="75" zoomScaleNormal="75" workbookViewId="0">
      <selection activeCell="A4" sqref="A4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>
      <c r="A1" s="152" t="s">
        <v>505</v>
      </c>
      <c r="B1" s="129"/>
      <c r="C1" s="129"/>
      <c r="D1" s="129"/>
      <c r="E1" s="129"/>
      <c r="F1" s="129"/>
    </row>
    <row r="2" spans="1:6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6"/>
    </row>
    <row r="3" spans="1:6">
      <c r="A3" s="141" t="s">
        <v>506</v>
      </c>
      <c r="B3" s="142"/>
      <c r="C3" s="142"/>
      <c r="D3" s="142"/>
      <c r="E3" s="142"/>
      <c r="F3" s="143"/>
    </row>
    <row r="4" spans="1:6" ht="30">
      <c r="A4" s="94" t="s">
        <v>5</v>
      </c>
      <c r="B4" s="7" t="s">
        <v>507</v>
      </c>
      <c r="C4" s="28" t="s">
        <v>508</v>
      </c>
      <c r="D4" s="28" t="s">
        <v>509</v>
      </c>
      <c r="E4" s="28" t="s">
        <v>510</v>
      </c>
      <c r="F4" s="28" t="s">
        <v>511</v>
      </c>
    </row>
    <row r="5" spans="1:6" ht="15.75" customHeight="1">
      <c r="A5" s="98" t="s">
        <v>512</v>
      </c>
      <c r="B5" s="103"/>
      <c r="C5" s="103"/>
      <c r="D5" s="103"/>
      <c r="E5" s="103"/>
      <c r="F5" s="103"/>
    </row>
    <row r="6" spans="1:6" ht="30">
      <c r="A6" s="101" t="s">
        <v>513</v>
      </c>
      <c r="B6" s="100"/>
      <c r="C6" s="100"/>
      <c r="D6" s="100"/>
      <c r="E6" s="100"/>
      <c r="F6" s="100"/>
    </row>
    <row r="7" spans="1:6" ht="15.75" customHeight="1">
      <c r="A7" s="101" t="s">
        <v>514</v>
      </c>
      <c r="B7" s="100"/>
      <c r="C7" s="100"/>
      <c r="D7" s="100"/>
      <c r="E7" s="100"/>
      <c r="F7" s="100"/>
    </row>
    <row r="8" spans="1:6">
      <c r="A8" s="102"/>
      <c r="B8" s="100"/>
      <c r="C8" s="100"/>
      <c r="D8" s="100"/>
      <c r="E8" s="100"/>
      <c r="F8" s="100"/>
    </row>
    <row r="9" spans="1:6">
      <c r="A9" s="107" t="s">
        <v>515</v>
      </c>
      <c r="B9" s="100"/>
      <c r="C9" s="100"/>
      <c r="D9" s="100"/>
      <c r="E9" s="100"/>
      <c r="F9" s="100"/>
    </row>
    <row r="10" spans="1:6">
      <c r="A10" s="101" t="s">
        <v>516</v>
      </c>
      <c r="B10" s="110"/>
      <c r="C10" s="110"/>
      <c r="D10" s="110"/>
      <c r="E10" s="110"/>
      <c r="F10" s="110"/>
    </row>
    <row r="11" spans="1:6">
      <c r="A11" s="52" t="s">
        <v>517</v>
      </c>
      <c r="B11" s="110"/>
      <c r="C11" s="110"/>
      <c r="D11" s="110"/>
      <c r="E11" s="110"/>
      <c r="F11" s="110"/>
    </row>
    <row r="12" spans="1:6">
      <c r="A12" s="52" t="s">
        <v>518</v>
      </c>
      <c r="B12" s="110"/>
      <c r="C12" s="110"/>
      <c r="D12" s="110"/>
      <c r="E12" s="110"/>
      <c r="F12" s="110"/>
    </row>
    <row r="13" spans="1:6">
      <c r="A13" s="52" t="s">
        <v>519</v>
      </c>
      <c r="B13" s="110"/>
      <c r="C13" s="110"/>
      <c r="D13" s="110"/>
      <c r="E13" s="110"/>
      <c r="F13" s="110"/>
    </row>
    <row r="14" spans="1:6">
      <c r="A14" s="101" t="s">
        <v>520</v>
      </c>
      <c r="B14" s="110"/>
      <c r="C14" s="110"/>
      <c r="D14" s="110"/>
      <c r="E14" s="110"/>
      <c r="F14" s="110"/>
    </row>
    <row r="15" spans="1:6">
      <c r="A15" s="52" t="s">
        <v>517</v>
      </c>
      <c r="B15" s="110"/>
      <c r="C15" s="110"/>
      <c r="D15" s="110"/>
      <c r="E15" s="110"/>
      <c r="F15" s="110"/>
    </row>
    <row r="16" spans="1:6">
      <c r="A16" s="52" t="s">
        <v>518</v>
      </c>
      <c r="B16" s="111"/>
      <c r="C16" s="111"/>
      <c r="D16" s="111"/>
      <c r="E16" s="111"/>
      <c r="F16" s="111"/>
    </row>
    <row r="17" spans="1:6">
      <c r="A17" s="52" t="s">
        <v>519</v>
      </c>
      <c r="B17" s="112"/>
      <c r="C17" s="112"/>
      <c r="D17" s="112"/>
      <c r="E17" s="112"/>
      <c r="F17" s="112"/>
    </row>
    <row r="18" spans="1:6">
      <c r="A18" s="101" t="s">
        <v>521</v>
      </c>
      <c r="B18" s="112"/>
      <c r="C18" s="112"/>
      <c r="D18" s="112"/>
      <c r="E18" s="112"/>
      <c r="F18" s="112"/>
    </row>
    <row r="19" spans="1:6">
      <c r="A19" s="101" t="s">
        <v>522</v>
      </c>
      <c r="B19" s="112"/>
      <c r="C19" s="112"/>
      <c r="D19" s="112"/>
      <c r="E19" s="112"/>
      <c r="F19" s="112"/>
    </row>
    <row r="20" spans="1:6">
      <c r="A20" s="101" t="s">
        <v>523</v>
      </c>
      <c r="B20" s="113"/>
      <c r="C20" s="113"/>
      <c r="D20" s="113"/>
      <c r="E20" s="113"/>
      <c r="F20" s="113"/>
    </row>
    <row r="21" spans="1:6">
      <c r="A21" s="101" t="s">
        <v>524</v>
      </c>
      <c r="B21" s="113"/>
      <c r="C21" s="113"/>
      <c r="D21" s="113"/>
      <c r="E21" s="113"/>
      <c r="F21" s="113"/>
    </row>
    <row r="22" spans="1:6">
      <c r="A22" s="101" t="s">
        <v>525</v>
      </c>
      <c r="B22" s="113"/>
      <c r="C22" s="113"/>
      <c r="D22" s="113"/>
      <c r="E22" s="113"/>
      <c r="F22" s="113"/>
    </row>
    <row r="23" spans="1:6">
      <c r="A23" s="101" t="s">
        <v>526</v>
      </c>
      <c r="B23" s="113"/>
      <c r="C23" s="113"/>
      <c r="D23" s="113"/>
      <c r="E23" s="113"/>
      <c r="F23" s="113"/>
    </row>
    <row r="24" spans="1:6">
      <c r="A24" s="101" t="s">
        <v>527</v>
      </c>
      <c r="B24" s="105"/>
      <c r="C24" s="105"/>
      <c r="D24" s="105"/>
      <c r="E24" s="105"/>
      <c r="F24" s="105"/>
    </row>
    <row r="25" spans="1:6">
      <c r="A25" s="101" t="s">
        <v>528</v>
      </c>
      <c r="B25" s="105"/>
      <c r="C25" s="105"/>
      <c r="D25" s="105"/>
      <c r="E25" s="105"/>
      <c r="F25" s="105"/>
    </row>
    <row r="26" spans="1:6">
      <c r="A26" s="102"/>
      <c r="B26" s="106"/>
      <c r="C26" s="106"/>
      <c r="D26" s="106"/>
      <c r="E26" s="106"/>
      <c r="F26" s="106"/>
    </row>
    <row r="27" spans="1:6" ht="14.45" customHeight="1">
      <c r="A27" s="107" t="s">
        <v>529</v>
      </c>
      <c r="B27" s="104"/>
      <c r="C27" s="104"/>
      <c r="D27" s="104"/>
      <c r="E27" s="104"/>
      <c r="F27" s="104"/>
    </row>
    <row r="28" spans="1:6">
      <c r="A28" s="101" t="s">
        <v>530</v>
      </c>
      <c r="B28" s="67"/>
      <c r="C28" s="67"/>
      <c r="D28" s="67"/>
      <c r="E28" s="67"/>
      <c r="F28" s="67"/>
    </row>
    <row r="29" spans="1:6">
      <c r="A29" s="97"/>
      <c r="B29" s="43"/>
      <c r="C29" s="43"/>
      <c r="D29" s="43"/>
      <c r="E29" s="43"/>
      <c r="F29" s="43"/>
    </row>
    <row r="30" spans="1:6">
      <c r="A30" s="108" t="s">
        <v>531</v>
      </c>
      <c r="B30" s="43"/>
      <c r="C30" s="43"/>
      <c r="D30" s="43"/>
      <c r="E30" s="43"/>
      <c r="F30" s="43"/>
    </row>
    <row r="31" spans="1:6">
      <c r="A31" s="109" t="s">
        <v>516</v>
      </c>
      <c r="B31" s="67"/>
      <c r="C31" s="67"/>
      <c r="D31" s="67"/>
      <c r="E31" s="67"/>
      <c r="F31" s="67"/>
    </row>
    <row r="32" spans="1:6">
      <c r="A32" s="109" t="s">
        <v>520</v>
      </c>
      <c r="B32" s="67"/>
      <c r="C32" s="67"/>
      <c r="D32" s="67"/>
      <c r="E32" s="67"/>
      <c r="F32" s="67"/>
    </row>
    <row r="33" spans="1:6">
      <c r="A33" s="109" t="s">
        <v>532</v>
      </c>
      <c r="B33" s="67"/>
      <c r="C33" s="67"/>
      <c r="D33" s="67"/>
      <c r="E33" s="67"/>
      <c r="F33" s="67"/>
    </row>
    <row r="34" spans="1:6">
      <c r="A34" s="97"/>
      <c r="B34" s="43"/>
      <c r="C34" s="43"/>
      <c r="D34" s="43"/>
      <c r="E34" s="43"/>
      <c r="F34" s="43"/>
    </row>
    <row r="35" spans="1:6">
      <c r="A35" s="108" t="s">
        <v>533</v>
      </c>
      <c r="B35" s="43"/>
      <c r="C35" s="43"/>
      <c r="D35" s="43"/>
      <c r="E35" s="43"/>
      <c r="F35" s="43"/>
    </row>
    <row r="36" spans="1:6">
      <c r="A36" s="109" t="s">
        <v>534</v>
      </c>
      <c r="B36" s="43"/>
      <c r="C36" s="43"/>
      <c r="D36" s="43"/>
      <c r="E36" s="43"/>
      <c r="F36" s="43"/>
    </row>
    <row r="37" spans="1:6">
      <c r="A37" s="109" t="s">
        <v>535</v>
      </c>
      <c r="B37" s="43"/>
      <c r="C37" s="43"/>
      <c r="D37" s="43"/>
      <c r="E37" s="43"/>
      <c r="F37" s="43"/>
    </row>
    <row r="38" spans="1:6">
      <c r="A38" s="109" t="s">
        <v>536</v>
      </c>
      <c r="B38" s="43"/>
      <c r="C38" s="43"/>
      <c r="D38" s="43"/>
      <c r="E38" s="43"/>
      <c r="F38" s="43"/>
    </row>
    <row r="39" spans="1:6">
      <c r="A39" s="97"/>
      <c r="B39" s="43"/>
      <c r="C39" s="43"/>
      <c r="D39" s="43"/>
      <c r="E39" s="43"/>
      <c r="F39" s="43"/>
    </row>
    <row r="40" spans="1:6">
      <c r="A40" s="108" t="s">
        <v>537</v>
      </c>
      <c r="B40" s="43"/>
      <c r="C40" s="43"/>
      <c r="D40" s="43"/>
      <c r="E40" s="43"/>
      <c r="F40" s="43"/>
    </row>
    <row r="41" spans="1:6">
      <c r="A41" s="97"/>
      <c r="B41" s="43"/>
      <c r="C41" s="43"/>
      <c r="D41" s="43"/>
      <c r="E41" s="43"/>
      <c r="F41" s="43"/>
    </row>
    <row r="42" spans="1:6">
      <c r="A42" s="108" t="s">
        <v>538</v>
      </c>
      <c r="B42" s="43"/>
      <c r="C42" s="43"/>
      <c r="D42" s="43"/>
      <c r="E42" s="43"/>
      <c r="F42" s="43"/>
    </row>
    <row r="43" spans="1:6">
      <c r="A43" s="109" t="s">
        <v>539</v>
      </c>
      <c r="B43" s="67"/>
      <c r="C43" s="67"/>
      <c r="D43" s="67"/>
      <c r="E43" s="67"/>
      <c r="F43" s="67"/>
    </row>
    <row r="44" spans="1:6">
      <c r="A44" s="109" t="s">
        <v>540</v>
      </c>
      <c r="B44" s="67"/>
      <c r="C44" s="67"/>
      <c r="D44" s="67"/>
      <c r="E44" s="67"/>
      <c r="F44" s="67"/>
    </row>
    <row r="45" spans="1:6">
      <c r="A45" s="109" t="s">
        <v>541</v>
      </c>
      <c r="B45" s="67"/>
      <c r="C45" s="67"/>
      <c r="D45" s="67"/>
      <c r="E45" s="67"/>
      <c r="F45" s="67"/>
    </row>
    <row r="46" spans="1:6">
      <c r="A46" s="97"/>
      <c r="B46" s="43"/>
      <c r="C46" s="43"/>
      <c r="D46" s="43"/>
      <c r="E46" s="43"/>
      <c r="F46" s="43"/>
    </row>
    <row r="47" spans="1:6" ht="30">
      <c r="A47" s="108" t="s">
        <v>542</v>
      </c>
      <c r="B47" s="43"/>
      <c r="C47" s="43"/>
      <c r="D47" s="43"/>
      <c r="E47" s="43"/>
      <c r="F47" s="43"/>
    </row>
    <row r="48" spans="1:6">
      <c r="A48" s="109" t="s">
        <v>540</v>
      </c>
      <c r="B48" s="67"/>
      <c r="C48" s="67"/>
      <c r="D48" s="67"/>
      <c r="E48" s="67"/>
      <c r="F48" s="67"/>
    </row>
    <row r="49" spans="1:6">
      <c r="A49" s="109" t="s">
        <v>541</v>
      </c>
      <c r="B49" s="67"/>
      <c r="C49" s="67"/>
      <c r="D49" s="67"/>
      <c r="E49" s="67"/>
      <c r="F49" s="67"/>
    </row>
    <row r="50" spans="1:6">
      <c r="A50" s="97"/>
      <c r="B50" s="43"/>
      <c r="C50" s="43"/>
      <c r="D50" s="43"/>
      <c r="E50" s="43"/>
      <c r="F50" s="43"/>
    </row>
    <row r="51" spans="1:6">
      <c r="A51" s="108" t="s">
        <v>543</v>
      </c>
      <c r="B51" s="43"/>
      <c r="C51" s="43"/>
      <c r="D51" s="43"/>
      <c r="E51" s="43"/>
      <c r="F51" s="43"/>
    </row>
    <row r="52" spans="1:6">
      <c r="A52" s="109" t="s">
        <v>540</v>
      </c>
      <c r="B52" s="67"/>
      <c r="C52" s="67"/>
      <c r="D52" s="67"/>
      <c r="E52" s="67"/>
      <c r="F52" s="67"/>
    </row>
    <row r="53" spans="1:6">
      <c r="A53" s="109" t="s">
        <v>541</v>
      </c>
      <c r="B53" s="67"/>
      <c r="C53" s="67"/>
      <c r="D53" s="67"/>
      <c r="E53" s="67"/>
      <c r="F53" s="67"/>
    </row>
    <row r="54" spans="1:6">
      <c r="A54" s="109" t="s">
        <v>544</v>
      </c>
      <c r="B54" s="67"/>
      <c r="C54" s="67"/>
      <c r="D54" s="67"/>
      <c r="E54" s="67"/>
      <c r="F54" s="67"/>
    </row>
    <row r="55" spans="1:6">
      <c r="A55" s="97"/>
      <c r="B55" s="43"/>
      <c r="C55" s="43"/>
      <c r="D55" s="43"/>
      <c r="E55" s="43"/>
      <c r="F55" s="43"/>
    </row>
    <row r="56" spans="1:6">
      <c r="A56" s="108" t="s">
        <v>545</v>
      </c>
      <c r="B56" s="43"/>
      <c r="C56" s="43"/>
      <c r="D56" s="43"/>
      <c r="E56" s="43"/>
      <c r="F56" s="43"/>
    </row>
    <row r="57" spans="1:6">
      <c r="A57" s="109" t="s">
        <v>540</v>
      </c>
      <c r="B57" s="67"/>
      <c r="C57" s="67"/>
      <c r="D57" s="67"/>
      <c r="E57" s="67"/>
      <c r="F57" s="67"/>
    </row>
    <row r="58" spans="1:6">
      <c r="A58" s="109" t="s">
        <v>541</v>
      </c>
      <c r="B58" s="67"/>
      <c r="C58" s="67"/>
      <c r="D58" s="67"/>
      <c r="E58" s="67"/>
      <c r="F58" s="67"/>
    </row>
    <row r="59" spans="1:6">
      <c r="A59" s="97"/>
      <c r="B59" s="43"/>
      <c r="C59" s="43"/>
      <c r="D59" s="43"/>
      <c r="E59" s="43"/>
      <c r="F59" s="43"/>
    </row>
    <row r="60" spans="1:6">
      <c r="A60" s="108" t="s">
        <v>546</v>
      </c>
      <c r="B60" s="43"/>
      <c r="C60" s="43"/>
      <c r="D60" s="43"/>
      <c r="E60" s="43"/>
      <c r="F60" s="43"/>
    </row>
    <row r="61" spans="1:6">
      <c r="A61" s="109" t="s">
        <v>547</v>
      </c>
      <c r="B61" s="96"/>
      <c r="C61" s="96"/>
      <c r="D61" s="96"/>
      <c r="E61" s="96"/>
      <c r="F61" s="96"/>
    </row>
    <row r="62" spans="1:6">
      <c r="A62" s="109" t="s">
        <v>548</v>
      </c>
      <c r="B62" s="114"/>
      <c r="C62" s="114"/>
      <c r="D62" s="114"/>
      <c r="E62" s="114"/>
      <c r="F62" s="114"/>
    </row>
    <row r="63" spans="1:6">
      <c r="A63" s="97"/>
      <c r="B63" s="96"/>
      <c r="C63" s="96"/>
      <c r="D63" s="96"/>
      <c r="E63" s="96"/>
      <c r="F63" s="96"/>
    </row>
    <row r="64" spans="1:6">
      <c r="A64" s="108" t="s">
        <v>549</v>
      </c>
      <c r="B64" s="96"/>
      <c r="C64" s="96"/>
      <c r="D64" s="96"/>
      <c r="E64" s="96"/>
      <c r="F64" s="96"/>
    </row>
    <row r="65" spans="1:6">
      <c r="A65" s="109" t="s">
        <v>550</v>
      </c>
      <c r="B65" s="96"/>
      <c r="C65" s="96"/>
      <c r="D65" s="96"/>
      <c r="E65" s="96"/>
      <c r="F65" s="96"/>
    </row>
    <row r="66" spans="1:6">
      <c r="A66" s="109" t="s">
        <v>551</v>
      </c>
      <c r="B66" s="97"/>
      <c r="C66" s="43"/>
      <c r="D66" s="97"/>
      <c r="E66" s="97"/>
      <c r="F66" s="97"/>
    </row>
    <row r="67" spans="1:6">
      <c r="A67" s="44"/>
      <c r="B67" s="44"/>
      <c r="C67" s="44"/>
      <c r="D67" s="44"/>
      <c r="E67" s="44"/>
      <c r="F67" s="4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L18" sqref="L18"/>
    </sheetView>
  </sheetViews>
  <sheetFormatPr baseColWidth="10" defaultColWidth="11" defaultRowHeight="1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>
      <c r="A1" s="128" t="s">
        <v>123</v>
      </c>
      <c r="B1" s="129"/>
      <c r="C1" s="129"/>
      <c r="D1" s="129"/>
      <c r="E1" s="129"/>
      <c r="F1" s="129"/>
      <c r="G1" s="129"/>
      <c r="H1" s="130"/>
    </row>
    <row r="2" spans="1:8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5"/>
      <c r="G2" s="145"/>
      <c r="H2" s="146"/>
    </row>
    <row r="3" spans="1:8" ht="15" customHeight="1">
      <c r="A3" s="141" t="s">
        <v>124</v>
      </c>
      <c r="B3" s="142"/>
      <c r="C3" s="142"/>
      <c r="D3" s="142"/>
      <c r="E3" s="142"/>
      <c r="F3" s="142"/>
      <c r="G3" s="142"/>
      <c r="H3" s="143"/>
    </row>
    <row r="4" spans="1:8" ht="15" customHeight="1">
      <c r="A4" s="141" t="s">
        <v>569</v>
      </c>
      <c r="B4" s="142"/>
      <c r="C4" s="142"/>
      <c r="D4" s="142"/>
      <c r="E4" s="142"/>
      <c r="F4" s="142"/>
      <c r="G4" s="142"/>
      <c r="H4" s="143"/>
    </row>
    <row r="5" spans="1:8">
      <c r="A5" s="137" t="s">
        <v>2</v>
      </c>
      <c r="B5" s="138"/>
      <c r="C5" s="138"/>
      <c r="D5" s="138"/>
      <c r="E5" s="138"/>
      <c r="F5" s="138"/>
      <c r="G5" s="138"/>
      <c r="H5" s="139"/>
    </row>
    <row r="6" spans="1:8" ht="41.45" customHeight="1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>
      <c r="A7" s="76"/>
      <c r="B7" s="77"/>
      <c r="C7" s="77"/>
      <c r="D7" s="77"/>
      <c r="E7" s="77"/>
      <c r="F7" s="77"/>
      <c r="G7" s="77"/>
      <c r="H7" s="77"/>
    </row>
    <row r="8" spans="1:8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>
      <c r="A9" s="78" t="s">
        <v>133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</row>
    <row r="10" spans="1:8" ht="17.25" customHeight="1">
      <c r="A10" s="79" t="s">
        <v>134</v>
      </c>
      <c r="B10" s="80">
        <v>0</v>
      </c>
      <c r="C10" s="37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</row>
    <row r="11" spans="1:8">
      <c r="A11" s="79" t="s">
        <v>135</v>
      </c>
      <c r="B11" s="80">
        <v>0</v>
      </c>
      <c r="C11" s="37">
        <v>0</v>
      </c>
      <c r="D11" s="80">
        <v>0</v>
      </c>
      <c r="E11" s="80">
        <v>0</v>
      </c>
      <c r="F11" s="80">
        <v>0</v>
      </c>
      <c r="G11" s="37">
        <v>0</v>
      </c>
      <c r="H11" s="37">
        <v>0</v>
      </c>
    </row>
    <row r="12" spans="1:8" ht="16.5" customHeight="1">
      <c r="A12" s="79" t="s">
        <v>136</v>
      </c>
      <c r="B12" s="80">
        <v>0</v>
      </c>
      <c r="C12" s="37">
        <v>0</v>
      </c>
      <c r="D12" s="80">
        <v>0</v>
      </c>
      <c r="E12" s="80">
        <v>0</v>
      </c>
      <c r="F12" s="80">
        <v>0</v>
      </c>
      <c r="G12" s="37">
        <v>0</v>
      </c>
      <c r="H12" s="37">
        <v>0</v>
      </c>
    </row>
    <row r="13" spans="1:8">
      <c r="A13" s="78" t="s">
        <v>137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</row>
    <row r="14" spans="1:8">
      <c r="A14" s="79" t="s">
        <v>138</v>
      </c>
      <c r="B14" s="80">
        <v>0</v>
      </c>
      <c r="C14" s="37">
        <v>0</v>
      </c>
      <c r="D14" s="80">
        <v>0</v>
      </c>
      <c r="E14" s="80">
        <v>0</v>
      </c>
      <c r="F14" s="80">
        <v>0</v>
      </c>
      <c r="G14" s="37">
        <v>0</v>
      </c>
      <c r="H14" s="37">
        <v>0</v>
      </c>
    </row>
    <row r="15" spans="1:8" ht="15" customHeight="1">
      <c r="A15" s="79" t="s">
        <v>139</v>
      </c>
      <c r="B15" s="80">
        <v>0</v>
      </c>
      <c r="C15" s="37">
        <v>0</v>
      </c>
      <c r="D15" s="80">
        <v>0</v>
      </c>
      <c r="E15" s="80">
        <v>0</v>
      </c>
      <c r="F15" s="80">
        <v>0</v>
      </c>
      <c r="G15" s="37">
        <v>0</v>
      </c>
      <c r="H15" s="37">
        <v>0</v>
      </c>
    </row>
    <row r="16" spans="1:8">
      <c r="A16" s="79" t="s">
        <v>140</v>
      </c>
      <c r="B16" s="80">
        <v>0</v>
      </c>
      <c r="C16" s="37">
        <v>0</v>
      </c>
      <c r="D16" s="80">
        <v>0</v>
      </c>
      <c r="E16" s="80">
        <v>0</v>
      </c>
      <c r="F16" s="80">
        <v>0</v>
      </c>
      <c r="G16" s="37">
        <v>0</v>
      </c>
      <c r="H16" s="37">
        <v>0</v>
      </c>
    </row>
    <row r="17" spans="1:8">
      <c r="A17" s="81"/>
      <c r="B17" s="67"/>
      <c r="C17" s="67"/>
      <c r="D17" s="67"/>
      <c r="E17" s="67"/>
      <c r="F17" s="67"/>
      <c r="G17" s="67"/>
      <c r="H17" s="67"/>
    </row>
    <row r="18" spans="1:8">
      <c r="A18" s="8" t="s">
        <v>141</v>
      </c>
      <c r="B18" s="4">
        <v>0</v>
      </c>
      <c r="C18" s="82"/>
      <c r="D18" s="82"/>
      <c r="E18" s="82"/>
      <c r="F18" s="4">
        <v>0</v>
      </c>
      <c r="G18" s="82"/>
      <c r="H18" s="82"/>
    </row>
    <row r="19" spans="1:8" ht="16.5" customHeight="1">
      <c r="A19" s="81"/>
      <c r="B19" s="67"/>
      <c r="C19" s="67"/>
      <c r="D19" s="67"/>
      <c r="E19" s="67"/>
      <c r="F19" s="67"/>
      <c r="G19" s="67"/>
      <c r="H19" s="67"/>
    </row>
    <row r="20" spans="1:8" ht="14.45" customHeight="1">
      <c r="A20" s="8" t="s">
        <v>142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ht="16.5" customHeight="1">
      <c r="A21" s="81"/>
      <c r="B21" s="39"/>
      <c r="C21" s="39"/>
      <c r="D21" s="39"/>
      <c r="E21" s="39"/>
      <c r="F21" s="39"/>
      <c r="G21" s="39"/>
      <c r="H21" s="39"/>
    </row>
    <row r="22" spans="1:8" ht="16.5" customHeight="1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>
      <c r="A23" s="83" t="s">
        <v>144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</row>
    <row r="24" spans="1:8" ht="15" customHeight="1">
      <c r="A24" s="83" t="s">
        <v>145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</row>
    <row r="25" spans="1:8">
      <c r="A25" s="83" t="s">
        <v>146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</row>
    <row r="26" spans="1:8" ht="16.5" customHeight="1">
      <c r="A26" s="9"/>
      <c r="B26" s="39"/>
      <c r="C26" s="39"/>
      <c r="D26" s="39"/>
      <c r="E26" s="39"/>
      <c r="F26" s="39"/>
      <c r="G26" s="39"/>
      <c r="H26" s="39"/>
    </row>
    <row r="27" spans="1:8" ht="16.5" customHeight="1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>
      <c r="A28" s="83" t="s">
        <v>148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</row>
    <row r="29" spans="1:8" ht="15" customHeight="1">
      <c r="A29" s="83" t="s">
        <v>149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</row>
    <row r="30" spans="1:8" ht="15.75" customHeight="1">
      <c r="A30" s="83" t="s">
        <v>150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</row>
    <row r="31" spans="1:8" ht="15" customHeight="1">
      <c r="A31" s="10" t="s">
        <v>151</v>
      </c>
      <c r="B31" s="44"/>
      <c r="C31" s="44"/>
      <c r="D31" s="44"/>
      <c r="E31" s="44"/>
      <c r="F31" s="44"/>
      <c r="G31" s="44"/>
      <c r="H31" s="44"/>
    </row>
    <row r="32" spans="1:8">
      <c r="A32" s="50"/>
    </row>
    <row r="33" spans="1:8" ht="14.45" customHeight="1">
      <c r="A33" s="140" t="s">
        <v>152</v>
      </c>
      <c r="B33" s="140"/>
      <c r="C33" s="140"/>
      <c r="D33" s="140"/>
      <c r="E33" s="140"/>
      <c r="F33" s="140"/>
      <c r="G33" s="140"/>
      <c r="H33" s="140"/>
    </row>
    <row r="34" spans="1:8" ht="14.45" customHeight="1">
      <c r="A34" s="140"/>
      <c r="B34" s="140"/>
      <c r="C34" s="140"/>
      <c r="D34" s="140"/>
      <c r="E34" s="140"/>
      <c r="F34" s="140"/>
      <c r="G34" s="140"/>
      <c r="H34" s="140"/>
    </row>
    <row r="35" spans="1:8" ht="14.45" customHeight="1">
      <c r="A35" s="140"/>
      <c r="B35" s="140"/>
      <c r="C35" s="140"/>
      <c r="D35" s="140"/>
      <c r="E35" s="140"/>
      <c r="F35" s="140"/>
      <c r="G35" s="140"/>
      <c r="H35" s="140"/>
    </row>
    <row r="36" spans="1:8" ht="14.45" customHeight="1">
      <c r="A36" s="140"/>
      <c r="B36" s="140"/>
      <c r="C36" s="140"/>
      <c r="D36" s="140"/>
      <c r="E36" s="140"/>
      <c r="F36" s="140"/>
      <c r="G36" s="140"/>
      <c r="H36" s="140"/>
    </row>
    <row r="37" spans="1:8" ht="14.45" customHeight="1">
      <c r="A37" s="140"/>
      <c r="B37" s="140"/>
      <c r="C37" s="140"/>
      <c r="D37" s="140"/>
      <c r="E37" s="140"/>
      <c r="F37" s="140"/>
      <c r="G37" s="140"/>
      <c r="H37" s="140"/>
    </row>
    <row r="38" spans="1:8">
      <c r="A38" s="50"/>
    </row>
    <row r="39" spans="1:8" ht="4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>
      <c r="A40" s="35"/>
      <c r="B40" s="43"/>
      <c r="C40" s="43"/>
      <c r="D40" s="43"/>
      <c r="E40" s="43"/>
      <c r="F40" s="43"/>
    </row>
    <row r="41" spans="1:8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>
      <c r="A42" s="83" t="s">
        <v>160</v>
      </c>
      <c r="B42" s="37">
        <v>0</v>
      </c>
      <c r="C42" s="37">
        <v>0</v>
      </c>
      <c r="D42" s="37">
        <v>0</v>
      </c>
      <c r="E42" s="37">
        <v>0</v>
      </c>
      <c r="F42" s="37">
        <v>0</v>
      </c>
      <c r="G42" s="53"/>
    </row>
    <row r="43" spans="1:8">
      <c r="A43" s="83" t="s">
        <v>161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53"/>
    </row>
    <row r="44" spans="1:8">
      <c r="A44" s="83" t="s">
        <v>162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53"/>
    </row>
    <row r="45" spans="1:8">
      <c r="A45" s="11" t="s">
        <v>151</v>
      </c>
      <c r="B45" s="44"/>
      <c r="C45" s="44"/>
      <c r="D45" s="44"/>
      <c r="E45" s="44"/>
      <c r="F45" s="44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topLeftCell="B1" zoomScale="110" zoomScaleNormal="110" workbookViewId="0">
      <selection activeCell="C6" sqref="C6"/>
    </sheetView>
  </sheetViews>
  <sheetFormatPr baseColWidth="10" defaultColWidth="11" defaultRowHeight="1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>
      <c r="A1" s="128" t="s">
        <v>163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</row>
    <row r="2" spans="1:11" ht="14.45" customHeight="1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</row>
    <row r="3" spans="1:11">
      <c r="A3" s="141" t="s">
        <v>164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1">
      <c r="A4" s="159" t="s">
        <v>555</v>
      </c>
      <c r="B4" s="160"/>
      <c r="C4" s="160"/>
      <c r="D4" s="160"/>
      <c r="E4" s="160"/>
      <c r="F4" s="160"/>
      <c r="G4" s="160"/>
      <c r="H4" s="160"/>
      <c r="I4" s="160"/>
      <c r="J4" s="160"/>
      <c r="K4" s="161"/>
    </row>
    <row r="5" spans="1:11">
      <c r="A5" s="137" t="s">
        <v>2</v>
      </c>
      <c r="B5" s="138"/>
      <c r="C5" s="138"/>
      <c r="D5" s="138"/>
      <c r="E5" s="138"/>
      <c r="F5" s="138"/>
      <c r="G5" s="138"/>
      <c r="H5" s="138"/>
      <c r="I5" s="138"/>
      <c r="J5" s="138"/>
      <c r="K5" s="139"/>
    </row>
    <row r="6" spans="1:11" ht="72.75" customHeight="1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>
      <c r="A7" s="40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>
      <c r="A8" s="2" t="s">
        <v>176</v>
      </c>
      <c r="B8" s="73"/>
      <c r="C8" s="73"/>
      <c r="D8" s="73"/>
      <c r="E8" s="4">
        <v>0</v>
      </c>
      <c r="F8" s="73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>
      <c r="A9" s="74" t="s">
        <v>177</v>
      </c>
      <c r="B9" s="75"/>
      <c r="C9" s="75"/>
      <c r="D9" s="75"/>
      <c r="E9" s="37">
        <v>0</v>
      </c>
      <c r="F9" s="49"/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1">
      <c r="A10" s="74" t="s">
        <v>178</v>
      </c>
      <c r="B10" s="75"/>
      <c r="C10" s="75"/>
      <c r="D10" s="75"/>
      <c r="E10" s="37">
        <v>0</v>
      </c>
      <c r="F10" s="49"/>
      <c r="G10" s="37">
        <v>0</v>
      </c>
      <c r="H10" s="37">
        <v>0</v>
      </c>
      <c r="I10" s="37">
        <v>0</v>
      </c>
      <c r="J10" s="37">
        <v>0</v>
      </c>
      <c r="K10" s="37">
        <v>0</v>
      </c>
    </row>
    <row r="11" spans="1:11">
      <c r="A11" s="74" t="s">
        <v>179</v>
      </c>
      <c r="B11" s="75"/>
      <c r="C11" s="75"/>
      <c r="D11" s="75"/>
      <c r="E11" s="37">
        <v>0</v>
      </c>
      <c r="F11" s="49"/>
      <c r="G11" s="37">
        <v>0</v>
      </c>
      <c r="H11" s="37">
        <v>0</v>
      </c>
      <c r="I11" s="37">
        <v>0</v>
      </c>
      <c r="J11" s="37">
        <v>0</v>
      </c>
      <c r="K11" s="37">
        <v>0</v>
      </c>
    </row>
    <row r="12" spans="1:11">
      <c r="A12" s="74" t="s">
        <v>180</v>
      </c>
      <c r="B12" s="75"/>
      <c r="C12" s="75"/>
      <c r="D12" s="75"/>
      <c r="E12" s="37">
        <v>0</v>
      </c>
      <c r="F12" s="49"/>
      <c r="G12" s="37">
        <v>0</v>
      </c>
      <c r="H12" s="37">
        <v>0</v>
      </c>
      <c r="I12" s="37">
        <v>0</v>
      </c>
      <c r="J12" s="37">
        <v>0</v>
      </c>
      <c r="K12" s="37">
        <v>0</v>
      </c>
    </row>
    <row r="13" spans="1:11">
      <c r="A13" s="95" t="s">
        <v>151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>
      <c r="A14" s="2" t="s">
        <v>181</v>
      </c>
      <c r="B14" s="73"/>
      <c r="C14" s="73"/>
      <c r="D14" s="73"/>
      <c r="E14" s="4">
        <v>0</v>
      </c>
      <c r="F14" s="73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>
      <c r="A15" s="74" t="s">
        <v>182</v>
      </c>
      <c r="B15" s="75"/>
      <c r="C15" s="75"/>
      <c r="D15" s="75"/>
      <c r="E15" s="37">
        <v>0</v>
      </c>
      <c r="F15" s="49"/>
      <c r="G15" s="37">
        <v>0</v>
      </c>
      <c r="H15" s="37">
        <v>0</v>
      </c>
      <c r="I15" s="37">
        <v>0</v>
      </c>
      <c r="J15" s="37">
        <v>0</v>
      </c>
      <c r="K15" s="37">
        <v>0</v>
      </c>
    </row>
    <row r="16" spans="1:11">
      <c r="A16" s="74" t="s">
        <v>183</v>
      </c>
      <c r="B16" s="75"/>
      <c r="C16" s="75"/>
      <c r="D16" s="75"/>
      <c r="E16" s="37">
        <v>0</v>
      </c>
      <c r="F16" s="49"/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>
      <c r="A17" s="74" t="s">
        <v>184</v>
      </c>
      <c r="B17" s="75"/>
      <c r="C17" s="75"/>
      <c r="D17" s="75"/>
      <c r="E17" s="37">
        <v>0</v>
      </c>
      <c r="F17" s="49"/>
      <c r="G17" s="37">
        <v>0</v>
      </c>
      <c r="H17" s="37">
        <v>0</v>
      </c>
      <c r="I17" s="37">
        <v>0</v>
      </c>
      <c r="J17" s="37">
        <v>0</v>
      </c>
      <c r="K17" s="37">
        <v>0</v>
      </c>
    </row>
    <row r="18" spans="1:11">
      <c r="A18" s="74" t="s">
        <v>185</v>
      </c>
      <c r="B18" s="75"/>
      <c r="C18" s="75"/>
      <c r="D18" s="75"/>
      <c r="E18" s="37">
        <v>0</v>
      </c>
      <c r="F18" s="49"/>
      <c r="G18" s="37">
        <v>0</v>
      </c>
      <c r="H18" s="37">
        <v>0</v>
      </c>
      <c r="I18" s="37">
        <v>0</v>
      </c>
      <c r="J18" s="37">
        <v>0</v>
      </c>
      <c r="K18" s="37">
        <v>0</v>
      </c>
    </row>
    <row r="19" spans="1:11">
      <c r="A19" s="95" t="s">
        <v>151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>
      <c r="A20" s="2" t="s">
        <v>186</v>
      </c>
      <c r="B20" s="73"/>
      <c r="C20" s="73"/>
      <c r="D20" s="73"/>
      <c r="E20" s="4">
        <v>0</v>
      </c>
      <c r="F20" s="73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>
      <c r="A21" s="45"/>
      <c r="B21" s="44"/>
      <c r="C21" s="44"/>
      <c r="D21" s="44"/>
      <c r="E21" s="44"/>
      <c r="F21" s="44"/>
      <c r="G21" s="44"/>
      <c r="H21" s="44"/>
      <c r="I21" s="44"/>
      <c r="J21" s="44"/>
      <c r="K21" s="4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>
      <c r="A1" s="128" t="s">
        <v>187</v>
      </c>
      <c r="B1" s="129"/>
      <c r="C1" s="129"/>
      <c r="D1" s="130"/>
    </row>
    <row r="2" spans="1:4">
      <c r="A2" s="144" t="str">
        <f>'Formato 1'!A2</f>
        <v xml:space="preserve"> Sistema para el Desarrollo Integral de la Familia del Municipio de Valle de Santiago, Gto.</v>
      </c>
      <c r="B2" s="145"/>
      <c r="C2" s="145"/>
      <c r="D2" s="146"/>
    </row>
    <row r="3" spans="1:4">
      <c r="A3" s="141" t="s">
        <v>188</v>
      </c>
      <c r="B3" s="142"/>
      <c r="C3" s="142"/>
      <c r="D3" s="143"/>
    </row>
    <row r="4" spans="1:4">
      <c r="A4" s="141" t="str">
        <f>'Formato 3'!A4</f>
        <v>Del 01 de enero al 30 de junio de 2026</v>
      </c>
      <c r="B4" s="142"/>
      <c r="C4" s="142"/>
      <c r="D4" s="143"/>
    </row>
    <row r="5" spans="1:4">
      <c r="A5" s="137" t="s">
        <v>2</v>
      </c>
      <c r="B5" s="138"/>
      <c r="C5" s="138"/>
      <c r="D5" s="139"/>
    </row>
    <row r="6" spans="1:4" ht="15" customHeight="1"/>
    <row r="7" spans="1:4" ht="30">
      <c r="A7" s="12" t="s">
        <v>5</v>
      </c>
      <c r="B7" s="7" t="s">
        <v>189</v>
      </c>
      <c r="C7" s="7" t="s">
        <v>190</v>
      </c>
      <c r="D7" s="7" t="s">
        <v>191</v>
      </c>
    </row>
    <row r="8" spans="1:4">
      <c r="A8" s="3" t="s">
        <v>192</v>
      </c>
      <c r="B8" s="162">
        <f>SUM(B9:B11)</f>
        <v>16590200.68</v>
      </c>
      <c r="C8" s="162">
        <f>SUM(C9:C11)</f>
        <v>10857065.51</v>
      </c>
      <c r="D8" s="162">
        <f>SUM(D9:D11)</f>
        <v>10857065.51</v>
      </c>
    </row>
    <row r="9" spans="1:4">
      <c r="A9" s="47" t="s">
        <v>193</v>
      </c>
      <c r="B9" s="163">
        <v>16590200.68</v>
      </c>
      <c r="C9" s="163">
        <v>10857065.51</v>
      </c>
      <c r="D9" s="163">
        <v>10857065.51</v>
      </c>
    </row>
    <row r="10" spans="1:4">
      <c r="A10" s="47" t="s">
        <v>194</v>
      </c>
      <c r="B10" s="163">
        <v>0</v>
      </c>
      <c r="C10" s="163">
        <v>0</v>
      </c>
      <c r="D10" s="163">
        <v>0</v>
      </c>
    </row>
    <row r="11" spans="1:4">
      <c r="A11" s="47" t="s">
        <v>195</v>
      </c>
      <c r="B11" s="163">
        <v>0</v>
      </c>
      <c r="C11" s="163">
        <v>0</v>
      </c>
      <c r="D11" s="163">
        <v>0</v>
      </c>
    </row>
    <row r="12" spans="1:4">
      <c r="A12" s="36"/>
      <c r="B12" s="164"/>
      <c r="C12" s="164"/>
      <c r="D12" s="164"/>
    </row>
    <row r="13" spans="1:4">
      <c r="A13" s="3" t="s">
        <v>196</v>
      </c>
      <c r="B13" s="162">
        <f>SUM(B14:B15)</f>
        <v>16590200.68</v>
      </c>
      <c r="C13" s="162">
        <f>SUM(C14:C15)</f>
        <v>11122979.26</v>
      </c>
      <c r="D13" s="162">
        <f>SUM(D14:D15)</f>
        <v>11122979.26</v>
      </c>
    </row>
    <row r="14" spans="1:4">
      <c r="A14" s="47" t="s">
        <v>197</v>
      </c>
      <c r="B14" s="163">
        <v>16590200.68</v>
      </c>
      <c r="C14" s="163">
        <v>11122979.26</v>
      </c>
      <c r="D14" s="163">
        <v>11122979.26</v>
      </c>
    </row>
    <row r="15" spans="1:4">
      <c r="A15" s="47" t="s">
        <v>198</v>
      </c>
      <c r="B15" s="163">
        <v>0</v>
      </c>
      <c r="C15" s="163">
        <v>0</v>
      </c>
      <c r="D15" s="163">
        <v>0</v>
      </c>
    </row>
    <row r="16" spans="1:4">
      <c r="A16" s="36"/>
      <c r="B16" s="164"/>
      <c r="C16" s="164"/>
      <c r="D16" s="164"/>
    </row>
    <row r="17" spans="1:4">
      <c r="A17" s="3" t="s">
        <v>199</v>
      </c>
      <c r="B17" s="165">
        <v>0</v>
      </c>
      <c r="C17" s="162">
        <f>C18+C19</f>
        <v>1512988.28</v>
      </c>
      <c r="D17" s="162">
        <f>D18+D19</f>
        <v>1512988.28</v>
      </c>
    </row>
    <row r="18" spans="1:4">
      <c r="A18" s="47" t="s">
        <v>200</v>
      </c>
      <c r="B18" s="166">
        <v>0</v>
      </c>
      <c r="C18" s="163">
        <v>1512988.28</v>
      </c>
      <c r="D18" s="163">
        <v>1512988.28</v>
      </c>
    </row>
    <row r="19" spans="1:4">
      <c r="A19" s="47" t="s">
        <v>201</v>
      </c>
      <c r="B19" s="166">
        <v>0</v>
      </c>
      <c r="C19" s="163">
        <v>0</v>
      </c>
      <c r="D19" s="163">
        <v>0</v>
      </c>
    </row>
    <row r="20" spans="1:4">
      <c r="A20" s="36"/>
      <c r="B20" s="164"/>
      <c r="C20" s="164"/>
      <c r="D20" s="164"/>
    </row>
    <row r="21" spans="1:4">
      <c r="A21" s="3" t="s">
        <v>202</v>
      </c>
      <c r="B21" s="162">
        <f>B8-B13+B17</f>
        <v>0</v>
      </c>
      <c r="C21" s="162">
        <f>C8-C13+C17</f>
        <v>1247074.53</v>
      </c>
      <c r="D21" s="162">
        <f>D8-D13+D17</f>
        <v>1247074.53</v>
      </c>
    </row>
    <row r="22" spans="1:4">
      <c r="A22" s="3"/>
      <c r="B22" s="164"/>
      <c r="C22" s="164"/>
      <c r="D22" s="164"/>
    </row>
    <row r="23" spans="1:4">
      <c r="A23" s="3" t="s">
        <v>203</v>
      </c>
      <c r="B23" s="162">
        <f>B21-B11</f>
        <v>0</v>
      </c>
      <c r="C23" s="162">
        <f>C21-C11</f>
        <v>1247074.53</v>
      </c>
      <c r="D23" s="162">
        <f>D21-D11</f>
        <v>1247074.53</v>
      </c>
    </row>
    <row r="24" spans="1:4">
      <c r="A24" s="3"/>
      <c r="B24" s="167"/>
      <c r="C24" s="167"/>
      <c r="D24" s="167"/>
    </row>
    <row r="25" spans="1:4">
      <c r="A25" s="16" t="s">
        <v>204</v>
      </c>
      <c r="B25" s="162">
        <f>B23-B17</f>
        <v>0</v>
      </c>
      <c r="C25" s="162">
        <f>C23-C17</f>
        <v>-265913.75</v>
      </c>
      <c r="D25" s="162">
        <f>D23-D17</f>
        <v>-265913.75</v>
      </c>
    </row>
    <row r="26" spans="1:4">
      <c r="A26" s="17"/>
      <c r="B26" s="168"/>
      <c r="C26" s="168"/>
      <c r="D26" s="168"/>
    </row>
    <row r="27" spans="1:4">
      <c r="A27" s="50"/>
    </row>
    <row r="28" spans="1: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>
      <c r="A29" s="3" t="s">
        <v>207</v>
      </c>
      <c r="B29" s="169">
        <f>SUM(B30:B31)</f>
        <v>0</v>
      </c>
      <c r="C29" s="169">
        <f>SUM(C30:C31)</f>
        <v>0</v>
      </c>
      <c r="D29" s="169">
        <f>SUM(D30:D31)</f>
        <v>0</v>
      </c>
    </row>
    <row r="30" spans="1:4">
      <c r="A30" s="47" t="s">
        <v>208</v>
      </c>
      <c r="B30" s="170">
        <v>0</v>
      </c>
      <c r="C30" s="170">
        <v>0</v>
      </c>
      <c r="D30" s="170">
        <v>0</v>
      </c>
    </row>
    <row r="31" spans="1:4">
      <c r="A31" s="47" t="s">
        <v>209</v>
      </c>
      <c r="B31" s="170">
        <v>0</v>
      </c>
      <c r="C31" s="170">
        <v>0</v>
      </c>
      <c r="D31" s="170">
        <v>0</v>
      </c>
    </row>
    <row r="32" spans="1:4">
      <c r="A32" s="35"/>
      <c r="B32" s="171"/>
      <c r="C32" s="171"/>
      <c r="D32" s="171"/>
    </row>
    <row r="33" spans="1:4" ht="14.45" customHeight="1">
      <c r="A33" s="3" t="s">
        <v>210</v>
      </c>
      <c r="B33" s="169">
        <v>0</v>
      </c>
      <c r="C33" s="169">
        <v>-265913.75</v>
      </c>
      <c r="D33" s="169">
        <v>-265913.75</v>
      </c>
    </row>
    <row r="34" spans="1:4" ht="14.45" customHeight="1">
      <c r="A34" s="45"/>
      <c r="B34" s="46"/>
      <c r="C34" s="46"/>
      <c r="D34" s="46"/>
    </row>
    <row r="35" spans="1:4" ht="14.45" customHeight="1">
      <c r="A35" s="50"/>
    </row>
    <row r="36" spans="1:4" ht="30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>
      <c r="A37" s="3" t="s">
        <v>211</v>
      </c>
      <c r="B37" s="4">
        <v>0</v>
      </c>
      <c r="C37" s="4">
        <v>0</v>
      </c>
      <c r="D37" s="4">
        <v>0</v>
      </c>
    </row>
    <row r="38" spans="1:4">
      <c r="A38" s="47" t="s">
        <v>212</v>
      </c>
      <c r="B38" s="37">
        <v>0</v>
      </c>
      <c r="C38" s="37">
        <v>0</v>
      </c>
      <c r="D38" s="37">
        <v>0</v>
      </c>
    </row>
    <row r="39" spans="1:4">
      <c r="A39" s="47" t="s">
        <v>213</v>
      </c>
      <c r="B39" s="37">
        <v>0</v>
      </c>
      <c r="C39" s="37">
        <v>0</v>
      </c>
      <c r="D39" s="37">
        <v>0</v>
      </c>
    </row>
    <row r="40" spans="1:4">
      <c r="A40" s="3" t="s">
        <v>214</v>
      </c>
      <c r="B40" s="4">
        <v>0</v>
      </c>
      <c r="C40" s="4">
        <v>0</v>
      </c>
      <c r="D40" s="4">
        <v>0</v>
      </c>
    </row>
    <row r="41" spans="1:4">
      <c r="A41" s="47" t="s">
        <v>215</v>
      </c>
      <c r="B41" s="37">
        <v>0</v>
      </c>
      <c r="C41" s="37">
        <v>0</v>
      </c>
      <c r="D41" s="37">
        <v>0</v>
      </c>
    </row>
    <row r="42" spans="1:4">
      <c r="A42" s="47" t="s">
        <v>216</v>
      </c>
      <c r="B42" s="37">
        <v>0</v>
      </c>
      <c r="C42" s="37">
        <v>0</v>
      </c>
      <c r="D42" s="37">
        <v>0</v>
      </c>
    </row>
    <row r="43" spans="1:4">
      <c r="A43" s="35"/>
      <c r="B43" s="39"/>
      <c r="C43" s="39"/>
      <c r="D43" s="39"/>
    </row>
    <row r="44" spans="1:4">
      <c r="A44" s="3" t="s">
        <v>217</v>
      </c>
      <c r="B44" s="4">
        <v>0</v>
      </c>
      <c r="C44" s="4">
        <v>0</v>
      </c>
      <c r="D44" s="4">
        <v>0</v>
      </c>
    </row>
    <row r="45" spans="1:4">
      <c r="A45" s="18"/>
      <c r="B45" s="46"/>
      <c r="C45" s="46"/>
      <c r="D45" s="46"/>
    </row>
    <row r="47" spans="1:4" ht="30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>
      <c r="A48" s="70" t="s">
        <v>218</v>
      </c>
      <c r="B48" s="172">
        <v>16590200.68</v>
      </c>
      <c r="C48" s="172">
        <v>10857065.51</v>
      </c>
      <c r="D48" s="172">
        <v>10857065.51</v>
      </c>
    </row>
    <row r="49" spans="1:4">
      <c r="A49" s="19" t="s">
        <v>219</v>
      </c>
      <c r="B49" s="169">
        <f>B50-B51</f>
        <v>0</v>
      </c>
      <c r="C49" s="169">
        <f>C50-C51</f>
        <v>0</v>
      </c>
      <c r="D49" s="169">
        <f>D50-D51</f>
        <v>0</v>
      </c>
    </row>
    <row r="50" spans="1:4">
      <c r="A50" s="71" t="s">
        <v>212</v>
      </c>
      <c r="B50" s="170">
        <v>0</v>
      </c>
      <c r="C50" s="170">
        <v>0</v>
      </c>
      <c r="D50" s="170">
        <v>0</v>
      </c>
    </row>
    <row r="51" spans="1:4">
      <c r="A51" s="71" t="s">
        <v>215</v>
      </c>
      <c r="B51" s="170">
        <v>0</v>
      </c>
      <c r="C51" s="170">
        <v>0</v>
      </c>
      <c r="D51" s="170">
        <v>0</v>
      </c>
    </row>
    <row r="52" spans="1:4">
      <c r="A52" s="35"/>
      <c r="B52" s="171"/>
      <c r="C52" s="171"/>
      <c r="D52" s="171"/>
    </row>
    <row r="53" spans="1:4">
      <c r="A53" s="47" t="s">
        <v>197</v>
      </c>
      <c r="B53" s="170">
        <v>16590200.68</v>
      </c>
      <c r="C53" s="170">
        <v>11122979.26</v>
      </c>
      <c r="D53" s="170">
        <v>11122979.26</v>
      </c>
    </row>
    <row r="54" spans="1:4">
      <c r="A54" s="35"/>
      <c r="B54" s="171"/>
      <c r="C54" s="171"/>
      <c r="D54" s="171"/>
    </row>
    <row r="55" spans="1:4">
      <c r="A55" s="47" t="s">
        <v>200</v>
      </c>
      <c r="B55" s="173"/>
      <c r="C55" s="170">
        <v>1512988.28</v>
      </c>
      <c r="D55" s="170">
        <v>1512988.28</v>
      </c>
    </row>
    <row r="56" spans="1:4">
      <c r="A56" s="35"/>
      <c r="B56" s="171"/>
      <c r="C56" s="171"/>
      <c r="D56" s="171"/>
    </row>
    <row r="57" spans="1:4">
      <c r="A57" s="16" t="s">
        <v>220</v>
      </c>
      <c r="B57" s="169">
        <f>B48+B49-B53+B55</f>
        <v>0</v>
      </c>
      <c r="C57" s="169">
        <f>C48+C49-C53+C55</f>
        <v>1247074.53</v>
      </c>
      <c r="D57" s="169">
        <f>D48+D49-D53+D55</f>
        <v>1247074.53</v>
      </c>
    </row>
    <row r="58" spans="1:4">
      <c r="A58" s="20"/>
      <c r="B58" s="174"/>
      <c r="C58" s="174"/>
      <c r="D58" s="174"/>
    </row>
    <row r="59" spans="1:4">
      <c r="A59" s="16" t="s">
        <v>221</v>
      </c>
      <c r="B59" s="169">
        <f>B57-B49</f>
        <v>0</v>
      </c>
      <c r="C59" s="169">
        <f>C57-C49</f>
        <v>1247074.53</v>
      </c>
      <c r="D59" s="169">
        <f>D57-D49</f>
        <v>1247074.53</v>
      </c>
    </row>
    <row r="60" spans="1:4">
      <c r="A60" s="45"/>
      <c r="B60" s="175"/>
      <c r="C60" s="175"/>
      <c r="D60" s="175"/>
    </row>
    <row r="62" spans="1:4" ht="30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>
      <c r="A63" s="70" t="s">
        <v>194</v>
      </c>
      <c r="B63" s="72">
        <v>0</v>
      </c>
      <c r="C63" s="72">
        <v>0</v>
      </c>
      <c r="D63" s="72">
        <v>0</v>
      </c>
    </row>
    <row r="64" spans="1:4" ht="30">
      <c r="A64" s="19" t="s">
        <v>222</v>
      </c>
      <c r="B64" s="13">
        <v>0</v>
      </c>
      <c r="C64" s="13">
        <v>0</v>
      </c>
      <c r="D64" s="13">
        <v>0</v>
      </c>
    </row>
    <row r="65" spans="1:4">
      <c r="A65" s="71" t="s">
        <v>213</v>
      </c>
      <c r="B65" s="69">
        <v>0</v>
      </c>
      <c r="C65" s="69">
        <v>0</v>
      </c>
      <c r="D65" s="69">
        <v>0</v>
      </c>
    </row>
    <row r="66" spans="1:4">
      <c r="A66" s="71" t="s">
        <v>216</v>
      </c>
      <c r="B66" s="69">
        <v>0</v>
      </c>
      <c r="C66" s="69">
        <v>0</v>
      </c>
      <c r="D66" s="69">
        <v>0</v>
      </c>
    </row>
    <row r="67" spans="1:4">
      <c r="A67" s="35"/>
      <c r="B67" s="67"/>
      <c r="C67" s="67"/>
      <c r="D67" s="67"/>
    </row>
    <row r="68" spans="1:4">
      <c r="A68" s="47" t="s">
        <v>223</v>
      </c>
      <c r="B68" s="69">
        <v>0</v>
      </c>
      <c r="C68" s="69">
        <v>0</v>
      </c>
      <c r="D68" s="69">
        <v>0</v>
      </c>
    </row>
    <row r="69" spans="1:4">
      <c r="A69" s="35"/>
      <c r="B69" s="67"/>
      <c r="C69" s="67"/>
      <c r="D69" s="67"/>
    </row>
    <row r="70" spans="1:4">
      <c r="A70" s="47" t="s">
        <v>201</v>
      </c>
      <c r="B70" s="14">
        <v>0</v>
      </c>
      <c r="C70" s="69">
        <v>0</v>
      </c>
      <c r="D70" s="69">
        <v>0</v>
      </c>
    </row>
    <row r="71" spans="1:4">
      <c r="A71" s="35"/>
      <c r="B71" s="67"/>
      <c r="C71" s="67"/>
      <c r="D71" s="67"/>
    </row>
    <row r="72" spans="1:4">
      <c r="A72" s="16" t="s">
        <v>224</v>
      </c>
      <c r="B72" s="13">
        <v>0</v>
      </c>
      <c r="C72" s="13">
        <v>0</v>
      </c>
      <c r="D72" s="13">
        <v>0</v>
      </c>
    </row>
    <row r="73" spans="1:4">
      <c r="A73" s="35"/>
      <c r="B73" s="67"/>
      <c r="C73" s="67"/>
      <c r="D73" s="67"/>
    </row>
    <row r="74" spans="1:4">
      <c r="A74" s="16" t="s">
        <v>225</v>
      </c>
      <c r="B74" s="13">
        <v>0</v>
      </c>
      <c r="C74" s="13">
        <v>0</v>
      </c>
      <c r="D74" s="13">
        <v>0</v>
      </c>
    </row>
    <row r="75" spans="1:4">
      <c r="A75" s="45"/>
      <c r="B75" s="61"/>
      <c r="C75" s="61"/>
      <c r="D75" s="61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7"/>
  <sheetViews>
    <sheetView showGridLines="0" topLeftCell="A67" zoomScale="75" zoomScaleNormal="75" workbookViewId="0">
      <selection activeCell="D83" sqref="D83"/>
    </sheetView>
  </sheetViews>
  <sheetFormatPr baseColWidth="10" defaultColWidth="11" defaultRowHeight="1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>
      <c r="A1" s="128" t="s">
        <v>226</v>
      </c>
      <c r="B1" s="129"/>
      <c r="C1" s="129"/>
      <c r="D1" s="129"/>
      <c r="E1" s="129"/>
      <c r="F1" s="129"/>
      <c r="G1" s="130"/>
    </row>
    <row r="2" spans="1:7">
      <c r="A2" s="84" t="str">
        <f>'Formato 1'!A2</f>
        <v xml:space="preserve"> Sistema para el Desarrollo Integral de la Familia del Municipio de Valle de Santiago, Gto.</v>
      </c>
      <c r="B2" s="85"/>
      <c r="C2" s="85"/>
      <c r="D2" s="85"/>
      <c r="E2" s="85"/>
      <c r="F2" s="85"/>
      <c r="G2" s="86"/>
    </row>
    <row r="3" spans="1:7">
      <c r="A3" s="87" t="s">
        <v>227</v>
      </c>
      <c r="B3" s="88"/>
      <c r="C3" s="88"/>
      <c r="D3" s="88"/>
      <c r="E3" s="88"/>
      <c r="F3" s="88"/>
      <c r="G3" s="89"/>
    </row>
    <row r="4" spans="1:7">
      <c r="A4" s="87" t="str">
        <f>'Formato 3'!A4</f>
        <v>Del 01 de enero al 30 de junio de 2026</v>
      </c>
      <c r="B4" s="88"/>
      <c r="C4" s="88"/>
      <c r="D4" s="88"/>
      <c r="E4" s="88"/>
      <c r="F4" s="88"/>
      <c r="G4" s="89"/>
    </row>
    <row r="5" spans="1:7">
      <c r="A5" s="90" t="s">
        <v>2</v>
      </c>
      <c r="B5" s="91"/>
      <c r="C5" s="91"/>
      <c r="D5" s="91"/>
      <c r="E5" s="91"/>
      <c r="F5" s="91"/>
      <c r="G5" s="92"/>
    </row>
    <row r="6" spans="1:7">
      <c r="A6" s="147" t="s">
        <v>5</v>
      </c>
      <c r="B6" s="149" t="s">
        <v>228</v>
      </c>
      <c r="C6" s="149"/>
      <c r="D6" s="149"/>
      <c r="E6" s="149"/>
      <c r="F6" s="149"/>
      <c r="G6" s="149" t="s">
        <v>229</v>
      </c>
    </row>
    <row r="7" spans="1:7" ht="30">
      <c r="A7" s="148"/>
      <c r="B7" s="21" t="s">
        <v>230</v>
      </c>
      <c r="C7" s="7" t="s">
        <v>231</v>
      </c>
      <c r="D7" s="21" t="s">
        <v>232</v>
      </c>
      <c r="E7" s="21" t="s">
        <v>190</v>
      </c>
      <c r="F7" s="21" t="s">
        <v>233</v>
      </c>
      <c r="G7" s="149"/>
    </row>
    <row r="8" spans="1:7">
      <c r="A8" s="22" t="s">
        <v>234</v>
      </c>
      <c r="B8" s="67"/>
      <c r="C8" s="67"/>
      <c r="D8" s="67"/>
      <c r="E8" s="67"/>
      <c r="F8" s="67"/>
      <c r="G8" s="67"/>
    </row>
    <row r="9" spans="1:7">
      <c r="A9" s="47" t="s">
        <v>235</v>
      </c>
      <c r="B9" s="170">
        <v>0</v>
      </c>
      <c r="C9" s="170">
        <v>0</v>
      </c>
      <c r="D9" s="170">
        <f>B9+C9</f>
        <v>0</v>
      </c>
      <c r="E9" s="170">
        <v>0</v>
      </c>
      <c r="F9" s="170">
        <v>0</v>
      </c>
      <c r="G9" s="170">
        <f>F9-B9</f>
        <v>0</v>
      </c>
    </row>
    <row r="10" spans="1:7">
      <c r="A10" s="47" t="s">
        <v>236</v>
      </c>
      <c r="B10" s="170">
        <v>0</v>
      </c>
      <c r="C10" s="170">
        <v>0</v>
      </c>
      <c r="D10" s="170">
        <f>B10+C10</f>
        <v>0</v>
      </c>
      <c r="E10" s="170">
        <v>0</v>
      </c>
      <c r="F10" s="170">
        <v>0</v>
      </c>
      <c r="G10" s="170">
        <f>F10-B10</f>
        <v>0</v>
      </c>
    </row>
    <row r="11" spans="1:7">
      <c r="A11" s="47" t="s">
        <v>237</v>
      </c>
      <c r="B11" s="170">
        <v>0</v>
      </c>
      <c r="C11" s="170">
        <v>0</v>
      </c>
      <c r="D11" s="170">
        <f>B11+C11</f>
        <v>0</v>
      </c>
      <c r="E11" s="170">
        <v>0</v>
      </c>
      <c r="F11" s="170">
        <v>0</v>
      </c>
      <c r="G11" s="170">
        <f>F11-B11</f>
        <v>0</v>
      </c>
    </row>
    <row r="12" spans="1:7">
      <c r="A12" s="47" t="s">
        <v>238</v>
      </c>
      <c r="B12" s="170">
        <v>0</v>
      </c>
      <c r="C12" s="170">
        <v>0</v>
      </c>
      <c r="D12" s="170">
        <f>B12+C12</f>
        <v>0</v>
      </c>
      <c r="E12" s="170">
        <v>0</v>
      </c>
      <c r="F12" s="170">
        <v>0</v>
      </c>
      <c r="G12" s="170">
        <f>F12-B12</f>
        <v>0</v>
      </c>
    </row>
    <row r="13" spans="1:7">
      <c r="A13" s="47" t="s">
        <v>239</v>
      </c>
      <c r="B13" s="170">
        <v>0</v>
      </c>
      <c r="C13" s="170">
        <v>0</v>
      </c>
      <c r="D13" s="170">
        <f>B13+C13</f>
        <v>0</v>
      </c>
      <c r="E13" s="170">
        <v>0</v>
      </c>
      <c r="F13" s="170">
        <v>0</v>
      </c>
      <c r="G13" s="170">
        <f>F13-B13</f>
        <v>0</v>
      </c>
    </row>
    <row r="14" spans="1:7">
      <c r="A14" s="47" t="s">
        <v>240</v>
      </c>
      <c r="B14" s="170">
        <v>0</v>
      </c>
      <c r="C14" s="170">
        <v>0</v>
      </c>
      <c r="D14" s="170">
        <f>B14+C14</f>
        <v>0</v>
      </c>
      <c r="E14" s="170">
        <v>0</v>
      </c>
      <c r="F14" s="170">
        <v>0</v>
      </c>
      <c r="G14" s="170">
        <f>F14-B14</f>
        <v>0</v>
      </c>
    </row>
    <row r="15" spans="1:7">
      <c r="A15" s="47" t="s">
        <v>241</v>
      </c>
      <c r="B15" s="170">
        <v>614501.94999999995</v>
      </c>
      <c r="C15" s="170">
        <v>341240</v>
      </c>
      <c r="D15" s="170">
        <f>B15+C15</f>
        <v>955741.95</v>
      </c>
      <c r="E15" s="170">
        <v>566416.13</v>
      </c>
      <c r="F15" s="170">
        <v>566416.13</v>
      </c>
      <c r="G15" s="170">
        <f>F15-B15</f>
        <v>-48085.819999999949</v>
      </c>
    </row>
    <row r="16" spans="1:7">
      <c r="A16" s="68" t="s">
        <v>242</v>
      </c>
      <c r="B16" s="170">
        <f>SUM(B17:B27)</f>
        <v>0</v>
      </c>
      <c r="C16" s="170">
        <f>SUM(C17:C27)</f>
        <v>0</v>
      </c>
      <c r="D16" s="170">
        <f>SUM(D17:D27)</f>
        <v>0</v>
      </c>
      <c r="E16" s="170">
        <f>SUM(E17:E27)</f>
        <v>0</v>
      </c>
      <c r="F16" s="170">
        <f>SUM(F17:F27)</f>
        <v>0</v>
      </c>
      <c r="G16" s="170">
        <f>F16-B16</f>
        <v>0</v>
      </c>
    </row>
    <row r="17" spans="1:7">
      <c r="A17" s="56" t="s">
        <v>243</v>
      </c>
      <c r="B17" s="170">
        <v>0</v>
      </c>
      <c r="C17" s="170">
        <v>0</v>
      </c>
      <c r="D17" s="170">
        <f>B17+C17</f>
        <v>0</v>
      </c>
      <c r="E17" s="170">
        <v>0</v>
      </c>
      <c r="F17" s="170">
        <v>0</v>
      </c>
      <c r="G17" s="170">
        <f>F17-B17</f>
        <v>0</v>
      </c>
    </row>
    <row r="18" spans="1:7">
      <c r="A18" s="56" t="s">
        <v>244</v>
      </c>
      <c r="B18" s="170">
        <v>0</v>
      </c>
      <c r="C18" s="170">
        <v>0</v>
      </c>
      <c r="D18" s="170">
        <f>B18+C18</f>
        <v>0</v>
      </c>
      <c r="E18" s="170">
        <v>0</v>
      </c>
      <c r="F18" s="170">
        <v>0</v>
      </c>
      <c r="G18" s="170">
        <f>F18-B18</f>
        <v>0</v>
      </c>
    </row>
    <row r="19" spans="1:7">
      <c r="A19" s="56" t="s">
        <v>245</v>
      </c>
      <c r="B19" s="170">
        <v>0</v>
      </c>
      <c r="C19" s="170">
        <v>0</v>
      </c>
      <c r="D19" s="170">
        <f>B19+C19</f>
        <v>0</v>
      </c>
      <c r="E19" s="170">
        <v>0</v>
      </c>
      <c r="F19" s="170">
        <v>0</v>
      </c>
      <c r="G19" s="170">
        <f>F19-B19</f>
        <v>0</v>
      </c>
    </row>
    <row r="20" spans="1:7">
      <c r="A20" s="56" t="s">
        <v>246</v>
      </c>
      <c r="B20" s="170">
        <v>0</v>
      </c>
      <c r="C20" s="170">
        <v>0</v>
      </c>
      <c r="D20" s="170">
        <f>B20+C20</f>
        <v>0</v>
      </c>
      <c r="E20" s="170">
        <v>0</v>
      </c>
      <c r="F20" s="170">
        <v>0</v>
      </c>
      <c r="G20" s="170">
        <f>F20-B20</f>
        <v>0</v>
      </c>
    </row>
    <row r="21" spans="1:7">
      <c r="A21" s="56" t="s">
        <v>247</v>
      </c>
      <c r="B21" s="170">
        <v>0</v>
      </c>
      <c r="C21" s="170">
        <v>0</v>
      </c>
      <c r="D21" s="170">
        <f>B21+C21</f>
        <v>0</v>
      </c>
      <c r="E21" s="170">
        <v>0</v>
      </c>
      <c r="F21" s="170">
        <v>0</v>
      </c>
      <c r="G21" s="170">
        <f>F21-B21</f>
        <v>0</v>
      </c>
    </row>
    <row r="22" spans="1:7">
      <c r="A22" s="56" t="s">
        <v>248</v>
      </c>
      <c r="B22" s="170">
        <v>0</v>
      </c>
      <c r="C22" s="170">
        <v>0</v>
      </c>
      <c r="D22" s="170">
        <f>B22+C22</f>
        <v>0</v>
      </c>
      <c r="E22" s="170">
        <v>0</v>
      </c>
      <c r="F22" s="170">
        <v>0</v>
      </c>
      <c r="G22" s="170">
        <f>F22-B22</f>
        <v>0</v>
      </c>
    </row>
    <row r="23" spans="1:7">
      <c r="A23" s="56" t="s">
        <v>249</v>
      </c>
      <c r="B23" s="170">
        <v>0</v>
      </c>
      <c r="C23" s="170">
        <v>0</v>
      </c>
      <c r="D23" s="170">
        <f>B23+C23</f>
        <v>0</v>
      </c>
      <c r="E23" s="170">
        <v>0</v>
      </c>
      <c r="F23" s="170">
        <v>0</v>
      </c>
      <c r="G23" s="170">
        <f>F23-B23</f>
        <v>0</v>
      </c>
    </row>
    <row r="24" spans="1:7">
      <c r="A24" s="56" t="s">
        <v>250</v>
      </c>
      <c r="B24" s="170">
        <v>0</v>
      </c>
      <c r="C24" s="170">
        <v>0</v>
      </c>
      <c r="D24" s="170">
        <f>B24+C24</f>
        <v>0</v>
      </c>
      <c r="E24" s="170">
        <v>0</v>
      </c>
      <c r="F24" s="170">
        <v>0</v>
      </c>
      <c r="G24" s="170">
        <f>F24-B24</f>
        <v>0</v>
      </c>
    </row>
    <row r="25" spans="1:7">
      <c r="A25" s="56" t="s">
        <v>251</v>
      </c>
      <c r="B25" s="170">
        <v>0</v>
      </c>
      <c r="C25" s="170">
        <v>0</v>
      </c>
      <c r="D25" s="170">
        <f>B25+C25</f>
        <v>0</v>
      </c>
      <c r="E25" s="170">
        <v>0</v>
      </c>
      <c r="F25" s="170">
        <v>0</v>
      </c>
      <c r="G25" s="170">
        <f>F25-B25</f>
        <v>0</v>
      </c>
    </row>
    <row r="26" spans="1:7">
      <c r="A26" s="56" t="s">
        <v>252</v>
      </c>
      <c r="B26" s="170">
        <v>0</v>
      </c>
      <c r="C26" s="170">
        <v>0</v>
      </c>
      <c r="D26" s="170">
        <f>B26+C26</f>
        <v>0</v>
      </c>
      <c r="E26" s="170">
        <v>0</v>
      </c>
      <c r="F26" s="170">
        <v>0</v>
      </c>
      <c r="G26" s="170">
        <f>F26-B26</f>
        <v>0</v>
      </c>
    </row>
    <row r="27" spans="1:7">
      <c r="A27" s="56" t="s">
        <v>253</v>
      </c>
      <c r="B27" s="170">
        <v>0</v>
      </c>
      <c r="C27" s="170">
        <v>0</v>
      </c>
      <c r="D27" s="170">
        <f>B27+C27</f>
        <v>0</v>
      </c>
      <c r="E27" s="170">
        <v>0</v>
      </c>
      <c r="F27" s="170">
        <v>0</v>
      </c>
      <c r="G27" s="170">
        <f>F27-B27</f>
        <v>0</v>
      </c>
    </row>
    <row r="28" spans="1:7">
      <c r="A28" s="47" t="s">
        <v>254</v>
      </c>
      <c r="B28" s="170">
        <f>SUM(B29:B33)</f>
        <v>0</v>
      </c>
      <c r="C28" s="170">
        <f>SUM(C29:C33)</f>
        <v>0</v>
      </c>
      <c r="D28" s="170">
        <f>SUM(D29:D33)</f>
        <v>0</v>
      </c>
      <c r="E28" s="170">
        <f>SUM(E29:E33)</f>
        <v>0</v>
      </c>
      <c r="F28" s="170">
        <f>SUM(F29:F33)</f>
        <v>0</v>
      </c>
      <c r="G28" s="170">
        <f>F28-B28</f>
        <v>0</v>
      </c>
    </row>
    <row r="29" spans="1:7">
      <c r="A29" s="56" t="s">
        <v>255</v>
      </c>
      <c r="B29" s="170">
        <v>0</v>
      </c>
      <c r="C29" s="170">
        <v>0</v>
      </c>
      <c r="D29" s="170">
        <f>B29+C29</f>
        <v>0</v>
      </c>
      <c r="E29" s="170">
        <v>0</v>
      </c>
      <c r="F29" s="170">
        <v>0</v>
      </c>
      <c r="G29" s="170">
        <f>F29-B29</f>
        <v>0</v>
      </c>
    </row>
    <row r="30" spans="1:7">
      <c r="A30" s="56" t="s">
        <v>256</v>
      </c>
      <c r="B30" s="170">
        <v>0</v>
      </c>
      <c r="C30" s="170">
        <v>0</v>
      </c>
      <c r="D30" s="170">
        <f>B30+C30</f>
        <v>0</v>
      </c>
      <c r="E30" s="170">
        <v>0</v>
      </c>
      <c r="F30" s="170">
        <v>0</v>
      </c>
      <c r="G30" s="170">
        <f>F30-B30</f>
        <v>0</v>
      </c>
    </row>
    <row r="31" spans="1:7">
      <c r="A31" s="56" t="s">
        <v>257</v>
      </c>
      <c r="B31" s="170">
        <v>0</v>
      </c>
      <c r="C31" s="170">
        <v>0</v>
      </c>
      <c r="D31" s="170">
        <f>B31+C31</f>
        <v>0</v>
      </c>
      <c r="E31" s="170">
        <v>0</v>
      </c>
      <c r="F31" s="170">
        <v>0</v>
      </c>
      <c r="G31" s="170">
        <f>F31-B31</f>
        <v>0</v>
      </c>
    </row>
    <row r="32" spans="1:7">
      <c r="A32" s="56" t="s">
        <v>258</v>
      </c>
      <c r="B32" s="170">
        <v>0</v>
      </c>
      <c r="C32" s="170">
        <v>0</v>
      </c>
      <c r="D32" s="170">
        <f>B32+C32</f>
        <v>0</v>
      </c>
      <c r="E32" s="170">
        <v>0</v>
      </c>
      <c r="F32" s="170">
        <v>0</v>
      </c>
      <c r="G32" s="170">
        <f>F32-B32</f>
        <v>0</v>
      </c>
    </row>
    <row r="33" spans="1:7" ht="14.45" customHeight="1">
      <c r="A33" s="56" t="s">
        <v>259</v>
      </c>
      <c r="B33" s="170">
        <v>0</v>
      </c>
      <c r="C33" s="170">
        <v>0</v>
      </c>
      <c r="D33" s="170">
        <f>B33+C33</f>
        <v>0</v>
      </c>
      <c r="E33" s="170">
        <v>0</v>
      </c>
      <c r="F33" s="170">
        <v>0</v>
      </c>
      <c r="G33" s="170">
        <f>F33-B33</f>
        <v>0</v>
      </c>
    </row>
    <row r="34" spans="1:7" ht="14.45" customHeight="1">
      <c r="A34" s="47" t="s">
        <v>260</v>
      </c>
      <c r="B34" s="170">
        <v>15975698.73</v>
      </c>
      <c r="C34" s="170">
        <v>3228000</v>
      </c>
      <c r="D34" s="170">
        <f>B34+C34</f>
        <v>19203698.73</v>
      </c>
      <c r="E34" s="170">
        <v>10290649.380000001</v>
      </c>
      <c r="F34" s="170">
        <v>10290649.380000001</v>
      </c>
      <c r="G34" s="170">
        <f>F34-B34</f>
        <v>-5685049.3499999996</v>
      </c>
    </row>
    <row r="35" spans="1:7" ht="14.45" customHeight="1">
      <c r="A35" s="47" t="s">
        <v>261</v>
      </c>
      <c r="B35" s="170">
        <f>B36</f>
        <v>0</v>
      </c>
      <c r="C35" s="170">
        <f>C36</f>
        <v>0</v>
      </c>
      <c r="D35" s="170">
        <f>B35+C35</f>
        <v>0</v>
      </c>
      <c r="E35" s="170">
        <f>E36</f>
        <v>0</v>
      </c>
      <c r="F35" s="170">
        <f>F36</f>
        <v>0</v>
      </c>
      <c r="G35" s="170">
        <f>F35-B35</f>
        <v>0</v>
      </c>
    </row>
    <row r="36" spans="1:7" ht="14.45" customHeight="1">
      <c r="A36" s="56" t="s">
        <v>262</v>
      </c>
      <c r="B36" s="170">
        <v>0</v>
      </c>
      <c r="C36" s="170">
        <v>0</v>
      </c>
      <c r="D36" s="170">
        <f>B36+C36</f>
        <v>0</v>
      </c>
      <c r="E36" s="170">
        <v>0</v>
      </c>
      <c r="F36" s="170">
        <v>0</v>
      </c>
      <c r="G36" s="170">
        <f>F36-B36</f>
        <v>0</v>
      </c>
    </row>
    <row r="37" spans="1:7" ht="14.45" customHeight="1">
      <c r="A37" s="47" t="s">
        <v>263</v>
      </c>
      <c r="B37" s="170">
        <f>B38+B39</f>
        <v>0</v>
      </c>
      <c r="C37" s="170">
        <f>C38+C39</f>
        <v>0</v>
      </c>
      <c r="D37" s="170">
        <f>D38+D39</f>
        <v>0</v>
      </c>
      <c r="E37" s="170">
        <f>E38+E39</f>
        <v>0</v>
      </c>
      <c r="F37" s="170">
        <f>F38+F39</f>
        <v>0</v>
      </c>
      <c r="G37" s="170">
        <f>F37-B37</f>
        <v>0</v>
      </c>
    </row>
    <row r="38" spans="1:7">
      <c r="A38" s="56" t="s">
        <v>264</v>
      </c>
      <c r="B38" s="170">
        <v>0</v>
      </c>
      <c r="C38" s="170">
        <v>0</v>
      </c>
      <c r="D38" s="170">
        <f>B38+C38</f>
        <v>0</v>
      </c>
      <c r="E38" s="170">
        <v>0</v>
      </c>
      <c r="F38" s="170">
        <v>0</v>
      </c>
      <c r="G38" s="170">
        <f>F38-B38</f>
        <v>0</v>
      </c>
    </row>
    <row r="39" spans="1:7">
      <c r="A39" s="56" t="s">
        <v>265</v>
      </c>
      <c r="B39" s="170">
        <v>0</v>
      </c>
      <c r="C39" s="170">
        <v>0</v>
      </c>
      <c r="D39" s="170">
        <f>B39+C39</f>
        <v>0</v>
      </c>
      <c r="E39" s="170">
        <v>0</v>
      </c>
      <c r="F39" s="170">
        <v>0</v>
      </c>
      <c r="G39" s="170">
        <f>F39-B39</f>
        <v>0</v>
      </c>
    </row>
    <row r="40" spans="1:7">
      <c r="A40" s="35"/>
      <c r="B40" s="170"/>
      <c r="C40" s="170"/>
      <c r="D40" s="170"/>
      <c r="E40" s="170"/>
      <c r="F40" s="170"/>
      <c r="G40" s="170"/>
    </row>
    <row r="41" spans="1:7">
      <c r="A41" s="3" t="s">
        <v>266</v>
      </c>
      <c r="B41" s="169">
        <f>B9+B10+B11+B12+B13+B14+B15+B16+B28++B34+B35+B37</f>
        <v>16590200.68</v>
      </c>
      <c r="C41" s="169">
        <f>C9+C10+C11+C12+C13+C14+C15+C16+C28++C34+C35+C37</f>
        <v>3569240</v>
      </c>
      <c r="D41" s="169">
        <f>D9+D10+D11+D12+D13+D14+D15+D16+D28++D34+D35+D37</f>
        <v>20159440.68</v>
      </c>
      <c r="E41" s="169">
        <f>E9+E10+E11+E12+E13+E14+E15+E16+E28++E34+E35+E37</f>
        <v>10857065.510000002</v>
      </c>
      <c r="F41" s="169">
        <f>F9+F10+F11+F12+F13+F14+F15+F16+F28++F34+F35+F37</f>
        <v>10857065.510000002</v>
      </c>
      <c r="G41" s="169">
        <f>G9+G10+G11+G12+G13+G14+G15+G16+G28++G34+G35+G37</f>
        <v>-5733135.1699999999</v>
      </c>
    </row>
    <row r="42" spans="1:7">
      <c r="A42" s="3" t="s">
        <v>267</v>
      </c>
      <c r="B42" s="176"/>
      <c r="C42" s="176"/>
      <c r="D42" s="176"/>
      <c r="E42" s="176"/>
      <c r="F42" s="176"/>
      <c r="G42" s="169">
        <f>IF((F41-B41)&lt;0,0,(F41-B41))</f>
        <v>0</v>
      </c>
    </row>
    <row r="43" spans="1:7">
      <c r="A43" s="35"/>
      <c r="B43" s="171"/>
      <c r="C43" s="171"/>
      <c r="D43" s="171"/>
      <c r="E43" s="171"/>
      <c r="F43" s="171"/>
      <c r="G43" s="171"/>
    </row>
    <row r="44" spans="1:7">
      <c r="A44" s="3" t="s">
        <v>268</v>
      </c>
      <c r="B44" s="171"/>
      <c r="C44" s="171"/>
      <c r="D44" s="171"/>
      <c r="E44" s="171"/>
      <c r="F44" s="171"/>
      <c r="G44" s="171"/>
    </row>
    <row r="45" spans="1:7">
      <c r="A45" s="47" t="s">
        <v>269</v>
      </c>
      <c r="B45" s="170">
        <f>SUM(B46:B53)</f>
        <v>0</v>
      </c>
      <c r="C45" s="170">
        <f>SUM(C46:C53)</f>
        <v>0</v>
      </c>
      <c r="D45" s="170">
        <f>SUM(D46:D53)</f>
        <v>0</v>
      </c>
      <c r="E45" s="170">
        <f>SUM(E46:E53)</f>
        <v>0</v>
      </c>
      <c r="F45" s="170">
        <f>SUM(F46:F53)</f>
        <v>0</v>
      </c>
      <c r="G45" s="170">
        <f>F45-B45</f>
        <v>0</v>
      </c>
    </row>
    <row r="46" spans="1:7">
      <c r="A46" s="59" t="s">
        <v>270</v>
      </c>
      <c r="B46" s="170">
        <v>0</v>
      </c>
      <c r="C46" s="170">
        <v>0</v>
      </c>
      <c r="D46" s="170">
        <f>B46+C46</f>
        <v>0</v>
      </c>
      <c r="E46" s="170">
        <v>0</v>
      </c>
      <c r="F46" s="170">
        <v>0</v>
      </c>
      <c r="G46" s="170">
        <f>F46-B46</f>
        <v>0</v>
      </c>
    </row>
    <row r="47" spans="1:7">
      <c r="A47" s="59" t="s">
        <v>271</v>
      </c>
      <c r="B47" s="170">
        <v>0</v>
      </c>
      <c r="C47" s="170">
        <v>0</v>
      </c>
      <c r="D47" s="170">
        <f>B47+C47</f>
        <v>0</v>
      </c>
      <c r="E47" s="170">
        <v>0</v>
      </c>
      <c r="F47" s="170">
        <v>0</v>
      </c>
      <c r="G47" s="170">
        <f>F47-B47</f>
        <v>0</v>
      </c>
    </row>
    <row r="48" spans="1:7">
      <c r="A48" s="59" t="s">
        <v>272</v>
      </c>
      <c r="B48" s="170">
        <v>0</v>
      </c>
      <c r="C48" s="170">
        <v>0</v>
      </c>
      <c r="D48" s="170">
        <f>B48+C48</f>
        <v>0</v>
      </c>
      <c r="E48" s="170">
        <v>0</v>
      </c>
      <c r="F48" s="170">
        <v>0</v>
      </c>
      <c r="G48" s="170">
        <f>F48-B48</f>
        <v>0</v>
      </c>
    </row>
    <row r="49" spans="1:7" ht="30">
      <c r="A49" s="59" t="s">
        <v>273</v>
      </c>
      <c r="B49" s="170">
        <v>0</v>
      </c>
      <c r="C49" s="170">
        <v>0</v>
      </c>
      <c r="D49" s="170">
        <f>B49+C49</f>
        <v>0</v>
      </c>
      <c r="E49" s="170">
        <v>0</v>
      </c>
      <c r="F49" s="170">
        <v>0</v>
      </c>
      <c r="G49" s="170">
        <f>F49-B49</f>
        <v>0</v>
      </c>
    </row>
    <row r="50" spans="1:7">
      <c r="A50" s="59" t="s">
        <v>274</v>
      </c>
      <c r="B50" s="170">
        <v>0</v>
      </c>
      <c r="C50" s="170">
        <v>0</v>
      </c>
      <c r="D50" s="170">
        <f>B50+C50</f>
        <v>0</v>
      </c>
      <c r="E50" s="170">
        <v>0</v>
      </c>
      <c r="F50" s="170">
        <v>0</v>
      </c>
      <c r="G50" s="170">
        <f>F50-B50</f>
        <v>0</v>
      </c>
    </row>
    <row r="51" spans="1:7">
      <c r="A51" s="59" t="s">
        <v>275</v>
      </c>
      <c r="B51" s="170">
        <v>0</v>
      </c>
      <c r="C51" s="170">
        <v>0</v>
      </c>
      <c r="D51" s="170">
        <f>B51+C51</f>
        <v>0</v>
      </c>
      <c r="E51" s="170">
        <v>0</v>
      </c>
      <c r="F51" s="170">
        <v>0</v>
      </c>
      <c r="G51" s="170">
        <f>F51-B51</f>
        <v>0</v>
      </c>
    </row>
    <row r="52" spans="1:7" ht="30">
      <c r="A52" s="60" t="s">
        <v>276</v>
      </c>
      <c r="B52" s="170">
        <v>0</v>
      </c>
      <c r="C52" s="170">
        <v>0</v>
      </c>
      <c r="D52" s="170">
        <f>B52+C52</f>
        <v>0</v>
      </c>
      <c r="E52" s="170">
        <v>0</v>
      </c>
      <c r="F52" s="170">
        <v>0</v>
      </c>
      <c r="G52" s="170">
        <f>F52-B52</f>
        <v>0</v>
      </c>
    </row>
    <row r="53" spans="1:7">
      <c r="A53" s="56" t="s">
        <v>277</v>
      </c>
      <c r="B53" s="170">
        <v>0</v>
      </c>
      <c r="C53" s="170">
        <v>0</v>
      </c>
      <c r="D53" s="170">
        <f>B53+C53</f>
        <v>0</v>
      </c>
      <c r="E53" s="170">
        <v>0</v>
      </c>
      <c r="F53" s="170">
        <v>0</v>
      </c>
      <c r="G53" s="170">
        <f>F53-B53</f>
        <v>0</v>
      </c>
    </row>
    <row r="54" spans="1:7">
      <c r="A54" s="47" t="s">
        <v>278</v>
      </c>
      <c r="B54" s="170">
        <f>SUM(B55:B58)</f>
        <v>0</v>
      </c>
      <c r="C54" s="170">
        <f>SUM(C55:C58)</f>
        <v>0</v>
      </c>
      <c r="D54" s="170">
        <f>SUM(D55:D58)</f>
        <v>0</v>
      </c>
      <c r="E54" s="170">
        <f>SUM(E55:E58)</f>
        <v>0</v>
      </c>
      <c r="F54" s="170">
        <f>SUM(F55:F58)</f>
        <v>0</v>
      </c>
      <c r="G54" s="170">
        <f>F54-B54</f>
        <v>0</v>
      </c>
    </row>
    <row r="55" spans="1:7">
      <c r="A55" s="60" t="s">
        <v>279</v>
      </c>
      <c r="B55" s="170">
        <v>0</v>
      </c>
      <c r="C55" s="170">
        <v>0</v>
      </c>
      <c r="D55" s="170">
        <f>B55+C55</f>
        <v>0</v>
      </c>
      <c r="E55" s="170">
        <v>0</v>
      </c>
      <c r="F55" s="170">
        <v>0</v>
      </c>
      <c r="G55" s="170">
        <f>F55-B55</f>
        <v>0</v>
      </c>
    </row>
    <row r="56" spans="1:7">
      <c r="A56" s="59" t="s">
        <v>280</v>
      </c>
      <c r="B56" s="170">
        <v>0</v>
      </c>
      <c r="C56" s="170">
        <v>0</v>
      </c>
      <c r="D56" s="170">
        <f>B56+C56</f>
        <v>0</v>
      </c>
      <c r="E56" s="170">
        <v>0</v>
      </c>
      <c r="F56" s="170">
        <v>0</v>
      </c>
      <c r="G56" s="170">
        <f>F56-B56</f>
        <v>0</v>
      </c>
    </row>
    <row r="57" spans="1:7">
      <c r="A57" s="59" t="s">
        <v>281</v>
      </c>
      <c r="B57" s="170">
        <v>0</v>
      </c>
      <c r="C57" s="170">
        <v>0</v>
      </c>
      <c r="D57" s="170">
        <f>B57+C57</f>
        <v>0</v>
      </c>
      <c r="E57" s="170">
        <v>0</v>
      </c>
      <c r="F57" s="170">
        <v>0</v>
      </c>
      <c r="G57" s="170">
        <f>F57-B57</f>
        <v>0</v>
      </c>
    </row>
    <row r="58" spans="1:7">
      <c r="A58" s="60" t="s">
        <v>282</v>
      </c>
      <c r="B58" s="170">
        <v>0</v>
      </c>
      <c r="C58" s="170">
        <v>0</v>
      </c>
      <c r="D58" s="170">
        <f>B58+C58</f>
        <v>0</v>
      </c>
      <c r="E58" s="170">
        <v>0</v>
      </c>
      <c r="F58" s="170">
        <v>0</v>
      </c>
      <c r="G58" s="170">
        <f>F58-B58</f>
        <v>0</v>
      </c>
    </row>
    <row r="59" spans="1:7">
      <c r="A59" s="47" t="s">
        <v>283</v>
      </c>
      <c r="B59" s="170">
        <f>B60+B61</f>
        <v>0</v>
      </c>
      <c r="C59" s="170">
        <f>C60+C61</f>
        <v>0</v>
      </c>
      <c r="D59" s="170">
        <f>D60+D61</f>
        <v>0</v>
      </c>
      <c r="E59" s="170">
        <f>E60+E61</f>
        <v>0</v>
      </c>
      <c r="F59" s="170">
        <f>F60+F61</f>
        <v>0</v>
      </c>
      <c r="G59" s="170">
        <f>F59-B59</f>
        <v>0</v>
      </c>
    </row>
    <row r="60" spans="1:7">
      <c r="A60" s="59" t="s">
        <v>284</v>
      </c>
      <c r="B60" s="170">
        <v>0</v>
      </c>
      <c r="C60" s="170">
        <v>0</v>
      </c>
      <c r="D60" s="170">
        <f>B60+C60</f>
        <v>0</v>
      </c>
      <c r="E60" s="170">
        <v>0</v>
      </c>
      <c r="F60" s="170">
        <v>0</v>
      </c>
      <c r="G60" s="170">
        <f>F60-B60</f>
        <v>0</v>
      </c>
    </row>
    <row r="61" spans="1:7">
      <c r="A61" s="59" t="s">
        <v>285</v>
      </c>
      <c r="B61" s="170">
        <v>0</v>
      </c>
      <c r="C61" s="170">
        <v>0</v>
      </c>
      <c r="D61" s="170">
        <f>B61+C61</f>
        <v>0</v>
      </c>
      <c r="E61" s="170">
        <v>0</v>
      </c>
      <c r="F61" s="170">
        <v>0</v>
      </c>
      <c r="G61" s="170">
        <f>F61-B61</f>
        <v>0</v>
      </c>
    </row>
    <row r="62" spans="1:7">
      <c r="A62" s="47" t="s">
        <v>286</v>
      </c>
      <c r="B62" s="170">
        <v>0</v>
      </c>
      <c r="C62" s="170">
        <v>0</v>
      </c>
      <c r="D62" s="170">
        <f>B62+C62</f>
        <v>0</v>
      </c>
      <c r="E62" s="170">
        <v>0</v>
      </c>
      <c r="F62" s="170">
        <v>0</v>
      </c>
      <c r="G62" s="170">
        <f>F62-B62</f>
        <v>0</v>
      </c>
    </row>
    <row r="63" spans="1:7">
      <c r="A63" s="47" t="s">
        <v>287</v>
      </c>
      <c r="B63" s="170">
        <v>0</v>
      </c>
      <c r="C63" s="170">
        <v>0</v>
      </c>
      <c r="D63" s="170">
        <f>B63+C63</f>
        <v>0</v>
      </c>
      <c r="E63" s="170">
        <v>0</v>
      </c>
      <c r="F63" s="170">
        <v>0</v>
      </c>
      <c r="G63" s="170">
        <f>F63-B63</f>
        <v>0</v>
      </c>
    </row>
    <row r="64" spans="1:7">
      <c r="A64" s="35"/>
      <c r="B64" s="171"/>
      <c r="C64" s="171"/>
      <c r="D64" s="171"/>
      <c r="E64" s="171"/>
      <c r="F64" s="171"/>
      <c r="G64" s="171"/>
    </row>
    <row r="65" spans="1:7">
      <c r="A65" s="3" t="s">
        <v>288</v>
      </c>
      <c r="B65" s="169">
        <f>B45+B54+B59+B62+B63</f>
        <v>0</v>
      </c>
      <c r="C65" s="169">
        <f>C45+C54+C59+C62+C63</f>
        <v>0</v>
      </c>
      <c r="D65" s="169">
        <f>D45+D54+D59+D62+D63</f>
        <v>0</v>
      </c>
      <c r="E65" s="169">
        <f>E45+E54+E59+E62+E63</f>
        <v>0</v>
      </c>
      <c r="F65" s="169">
        <f>F45+F54+F59+F62+F63</f>
        <v>0</v>
      </c>
      <c r="G65" s="169">
        <f>F65-B65</f>
        <v>0</v>
      </c>
    </row>
    <row r="66" spans="1:7">
      <c r="A66" s="35"/>
      <c r="B66" s="171"/>
      <c r="C66" s="171"/>
      <c r="D66" s="171"/>
      <c r="E66" s="171"/>
      <c r="F66" s="171"/>
      <c r="G66" s="171"/>
    </row>
    <row r="67" spans="1:7">
      <c r="A67" s="3" t="s">
        <v>289</v>
      </c>
      <c r="B67" s="169">
        <f>B68</f>
        <v>0</v>
      </c>
      <c r="C67" s="169">
        <f>C68</f>
        <v>0</v>
      </c>
      <c r="D67" s="169">
        <f>D68</f>
        <v>0</v>
      </c>
      <c r="E67" s="169">
        <f>E68</f>
        <v>0</v>
      </c>
      <c r="F67" s="169">
        <f>F68</f>
        <v>0</v>
      </c>
      <c r="G67" s="169">
        <f>G68</f>
        <v>0</v>
      </c>
    </row>
    <row r="68" spans="1:7">
      <c r="A68" s="47" t="s">
        <v>290</v>
      </c>
      <c r="B68" s="170">
        <v>0</v>
      </c>
      <c r="C68" s="170">
        <v>0</v>
      </c>
      <c r="D68" s="170">
        <f>B68+C68</f>
        <v>0</v>
      </c>
      <c r="E68" s="170">
        <v>0</v>
      </c>
      <c r="F68" s="170">
        <v>0</v>
      </c>
      <c r="G68" s="170">
        <f>F68-B68</f>
        <v>0</v>
      </c>
    </row>
    <row r="69" spans="1:7">
      <c r="A69" s="35"/>
      <c r="B69" s="171"/>
      <c r="C69" s="171"/>
      <c r="D69" s="171"/>
      <c r="E69" s="171"/>
      <c r="F69" s="171"/>
      <c r="G69" s="171"/>
    </row>
    <row r="70" spans="1:7">
      <c r="A70" s="3" t="s">
        <v>291</v>
      </c>
      <c r="B70" s="169">
        <f>B41+B65+B67</f>
        <v>16590200.68</v>
      </c>
      <c r="C70" s="169">
        <f>C41+C65+C67</f>
        <v>3569240</v>
      </c>
      <c r="D70" s="169">
        <f>D41+D65+D67</f>
        <v>20159440.68</v>
      </c>
      <c r="E70" s="169">
        <f>E41+E65+E67</f>
        <v>10857065.510000002</v>
      </c>
      <c r="F70" s="169">
        <f>F41+F65+F67</f>
        <v>10857065.510000002</v>
      </c>
      <c r="G70" s="169">
        <f>G41+G65+G67</f>
        <v>-5733135.1699999999</v>
      </c>
    </row>
    <row r="71" spans="1:7">
      <c r="A71" s="35"/>
      <c r="B71" s="171"/>
      <c r="C71" s="171"/>
      <c r="D71" s="171"/>
      <c r="E71" s="171"/>
      <c r="F71" s="171"/>
      <c r="G71" s="171"/>
    </row>
    <row r="72" spans="1:7">
      <c r="A72" s="3" t="s">
        <v>292</v>
      </c>
      <c r="B72" s="171"/>
      <c r="C72" s="171"/>
      <c r="D72" s="171"/>
      <c r="E72" s="171"/>
      <c r="F72" s="171"/>
      <c r="G72" s="171"/>
    </row>
    <row r="73" spans="1:7" ht="30">
      <c r="A73" s="52" t="s">
        <v>293</v>
      </c>
      <c r="B73" s="170">
        <v>0</v>
      </c>
      <c r="C73" s="170">
        <v>0</v>
      </c>
      <c r="D73" s="170">
        <f>B73+C73</f>
        <v>0</v>
      </c>
      <c r="E73" s="170">
        <v>0</v>
      </c>
      <c r="F73" s="170">
        <v>0</v>
      </c>
      <c r="G73" s="170">
        <f>F73-B73</f>
        <v>0</v>
      </c>
    </row>
    <row r="74" spans="1:7" ht="30">
      <c r="A74" s="52" t="s">
        <v>294</v>
      </c>
      <c r="B74" s="170">
        <v>0</v>
      </c>
      <c r="C74" s="170">
        <v>0</v>
      </c>
      <c r="D74" s="170">
        <f>B74+C74</f>
        <v>0</v>
      </c>
      <c r="E74" s="170">
        <v>0</v>
      </c>
      <c r="F74" s="170">
        <v>0</v>
      </c>
      <c r="G74" s="170">
        <f>F74-B74</f>
        <v>0</v>
      </c>
    </row>
    <row r="75" spans="1:7">
      <c r="A75" s="16" t="s">
        <v>295</v>
      </c>
      <c r="B75" s="169">
        <f>B73+B74</f>
        <v>0</v>
      </c>
      <c r="C75" s="169">
        <f>C73+C74</f>
        <v>0</v>
      </c>
      <c r="D75" s="169">
        <f>D73+D74</f>
        <v>0</v>
      </c>
      <c r="E75" s="169">
        <f>E73+E74</f>
        <v>0</v>
      </c>
      <c r="F75" s="169">
        <f>F73+F74</f>
        <v>0</v>
      </c>
      <c r="G75" s="169">
        <f>G73+G74</f>
        <v>0</v>
      </c>
    </row>
    <row r="76" spans="1:7">
      <c r="A76" s="45"/>
      <c r="B76" s="61"/>
      <c r="C76" s="61"/>
      <c r="D76" s="61"/>
      <c r="E76" s="61"/>
      <c r="F76" s="61"/>
      <c r="G76" s="61"/>
    </row>
    <row r="77" spans="1:7">
      <c r="A77" s="158" t="s">
        <v>552</v>
      </c>
    </row>
  </sheetData>
  <mergeCells count="4">
    <mergeCell ref="A6:A7"/>
    <mergeCell ref="B6:F6"/>
    <mergeCell ref="G6:G7"/>
    <mergeCell ref="A1:G1"/>
  </mergeCell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120" zoomScaleNormal="120" workbookViewId="0">
      <selection activeCell="F10" sqref="F10"/>
    </sheetView>
  </sheetViews>
  <sheetFormatPr baseColWidth="10" defaultColWidth="11" defaultRowHeight="1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>
      <c r="A1" s="152" t="s">
        <v>296</v>
      </c>
      <c r="B1" s="129"/>
      <c r="C1" s="129"/>
      <c r="D1" s="129"/>
      <c r="E1" s="129"/>
      <c r="F1" s="129"/>
      <c r="G1" s="130"/>
    </row>
    <row r="2" spans="1:7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5"/>
      <c r="G2" s="146"/>
    </row>
    <row r="3" spans="1:7">
      <c r="A3" s="141" t="s">
        <v>297</v>
      </c>
      <c r="B3" s="142"/>
      <c r="C3" s="142"/>
      <c r="D3" s="142"/>
      <c r="E3" s="142"/>
      <c r="F3" s="142"/>
      <c r="G3" s="143"/>
    </row>
    <row r="4" spans="1:7">
      <c r="A4" s="141" t="s">
        <v>298</v>
      </c>
      <c r="B4" s="142"/>
      <c r="C4" s="142"/>
      <c r="D4" s="142"/>
      <c r="E4" s="142"/>
      <c r="F4" s="142"/>
      <c r="G4" s="143"/>
    </row>
    <row r="5" spans="1:7">
      <c r="A5" s="141" t="str">
        <f>'Formato 3'!A4</f>
        <v>Del 01 de enero al 30 de junio de 2026</v>
      </c>
      <c r="B5" s="142"/>
      <c r="C5" s="142"/>
      <c r="D5" s="142"/>
      <c r="E5" s="142"/>
      <c r="F5" s="142"/>
      <c r="G5" s="143"/>
    </row>
    <row r="6" spans="1:7">
      <c r="A6" s="137" t="s">
        <v>2</v>
      </c>
      <c r="B6" s="138"/>
      <c r="C6" s="138"/>
      <c r="D6" s="138"/>
      <c r="E6" s="138"/>
      <c r="F6" s="138"/>
      <c r="G6" s="139"/>
    </row>
    <row r="7" spans="1:7">
      <c r="A7" s="150" t="s">
        <v>5</v>
      </c>
      <c r="B7" s="150" t="s">
        <v>299</v>
      </c>
      <c r="C7" s="150"/>
      <c r="D7" s="150"/>
      <c r="E7" s="150"/>
      <c r="F7" s="150"/>
      <c r="G7" s="151" t="s">
        <v>300</v>
      </c>
    </row>
    <row r="8" spans="1:7" ht="30">
      <c r="A8" s="150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0"/>
    </row>
    <row r="9" spans="1:7">
      <c r="A9" s="23" t="s">
        <v>304</v>
      </c>
      <c r="B9" s="177">
        <v>16590200.68</v>
      </c>
      <c r="C9" s="177">
        <v>7212964.8399999999</v>
      </c>
      <c r="D9" s="177">
        <v>23803165.52</v>
      </c>
      <c r="E9" s="177">
        <v>11122979.26</v>
      </c>
      <c r="F9" s="177">
        <v>11122979.26</v>
      </c>
      <c r="G9" s="177">
        <v>12680186.26</v>
      </c>
    </row>
    <row r="10" spans="1:7">
      <c r="A10" s="62" t="s">
        <v>305</v>
      </c>
      <c r="B10" s="178">
        <f>SUM(B11:B17)</f>
        <v>12094515.66</v>
      </c>
      <c r="C10" s="178">
        <f>SUM(C11:C17)</f>
        <v>-0.8</v>
      </c>
      <c r="D10" s="178">
        <f>SUM(D11:D17)</f>
        <v>12094514.859999999</v>
      </c>
      <c r="E10" s="178">
        <f>SUM(E11:E17)</f>
        <v>5076349.5600000005</v>
      </c>
      <c r="F10" s="178">
        <f>SUM(F11:F17)</f>
        <v>5076349.5600000005</v>
      </c>
      <c r="G10" s="178">
        <f>SUM(G11:G17)</f>
        <v>7018165.2999999989</v>
      </c>
    </row>
    <row r="11" spans="1:7">
      <c r="A11" s="63" t="s">
        <v>306</v>
      </c>
      <c r="B11" s="178">
        <v>8983579.1699999999</v>
      </c>
      <c r="C11" s="178">
        <v>0</v>
      </c>
      <c r="D11" s="178">
        <f>B11+C11</f>
        <v>8983579.1699999999</v>
      </c>
      <c r="E11" s="178">
        <v>4520750.78</v>
      </c>
      <c r="F11" s="178">
        <v>4520750.78</v>
      </c>
      <c r="G11" s="178">
        <f>D11-E11</f>
        <v>4462828.3899999997</v>
      </c>
    </row>
    <row r="12" spans="1:7">
      <c r="A12" s="63" t="s">
        <v>307</v>
      </c>
      <c r="B12" s="178">
        <v>82041.52</v>
      </c>
      <c r="C12" s="178">
        <v>0</v>
      </c>
      <c r="D12" s="178">
        <f>B12+C12</f>
        <v>82041.52</v>
      </c>
      <c r="E12" s="178">
        <v>0</v>
      </c>
      <c r="F12" s="178">
        <v>0</v>
      </c>
      <c r="G12" s="178">
        <f>D12-E12</f>
        <v>82041.52</v>
      </c>
    </row>
    <row r="13" spans="1:7">
      <c r="A13" s="63" t="s">
        <v>308</v>
      </c>
      <c r="B13" s="178">
        <v>1811326</v>
      </c>
      <c r="C13" s="178">
        <v>0</v>
      </c>
      <c r="D13" s="178">
        <f>B13+C13</f>
        <v>1811326</v>
      </c>
      <c r="E13" s="178">
        <v>58460.55</v>
      </c>
      <c r="F13" s="178">
        <v>58460.55</v>
      </c>
      <c r="G13" s="178">
        <f>D13-E13</f>
        <v>1752865.45</v>
      </c>
    </row>
    <row r="14" spans="1:7">
      <c r="A14" s="63" t="s">
        <v>309</v>
      </c>
      <c r="B14" s="178">
        <v>0</v>
      </c>
      <c r="C14" s="178">
        <v>0</v>
      </c>
      <c r="D14" s="178">
        <f>B14+C14</f>
        <v>0</v>
      </c>
      <c r="E14" s="178">
        <v>0</v>
      </c>
      <c r="F14" s="178">
        <v>0</v>
      </c>
      <c r="G14" s="178">
        <f>D14-E14</f>
        <v>0</v>
      </c>
    </row>
    <row r="15" spans="1:7">
      <c r="A15" s="63" t="s">
        <v>310</v>
      </c>
      <c r="B15" s="178">
        <v>1217568.97</v>
      </c>
      <c r="C15" s="178">
        <v>-0.8</v>
      </c>
      <c r="D15" s="178">
        <f>B15+C15</f>
        <v>1217568.17</v>
      </c>
      <c r="E15" s="178">
        <v>497138.23</v>
      </c>
      <c r="F15" s="178">
        <v>497138.23</v>
      </c>
      <c r="G15" s="178">
        <f>D15-E15</f>
        <v>720429.94</v>
      </c>
    </row>
    <row r="16" spans="1:7">
      <c r="A16" s="63" t="s">
        <v>311</v>
      </c>
      <c r="B16" s="178">
        <v>0</v>
      </c>
      <c r="C16" s="178">
        <v>0</v>
      </c>
      <c r="D16" s="178">
        <f>B16+C16</f>
        <v>0</v>
      </c>
      <c r="E16" s="178">
        <v>0</v>
      </c>
      <c r="F16" s="178">
        <v>0</v>
      </c>
      <c r="G16" s="178">
        <f>D16-E16</f>
        <v>0</v>
      </c>
    </row>
    <row r="17" spans="1:7">
      <c r="A17" s="63" t="s">
        <v>312</v>
      </c>
      <c r="B17" s="178">
        <v>0</v>
      </c>
      <c r="C17" s="178">
        <v>0</v>
      </c>
      <c r="D17" s="178">
        <f>B17+C17</f>
        <v>0</v>
      </c>
      <c r="E17" s="178">
        <v>0</v>
      </c>
      <c r="F17" s="178">
        <v>0</v>
      </c>
      <c r="G17" s="178">
        <f>D17-E17</f>
        <v>0</v>
      </c>
    </row>
    <row r="18" spans="1:7">
      <c r="A18" s="62" t="s">
        <v>313</v>
      </c>
      <c r="B18" s="178">
        <f>SUM(B19:B27)</f>
        <v>1719553.64</v>
      </c>
      <c r="C18" s="178">
        <f>SUM(C19:C27)</f>
        <v>353039.08</v>
      </c>
      <c r="D18" s="178">
        <f>SUM(D19:D27)</f>
        <v>2072592.7200000002</v>
      </c>
      <c r="E18" s="178">
        <f>SUM(E19:E27)</f>
        <v>750096.85</v>
      </c>
      <c r="F18" s="178">
        <f>SUM(F19:F27)</f>
        <v>750096.85</v>
      </c>
      <c r="G18" s="178">
        <f>SUM(G19:G27)</f>
        <v>1322495.8700000001</v>
      </c>
    </row>
    <row r="19" spans="1:7">
      <c r="A19" s="63" t="s">
        <v>314</v>
      </c>
      <c r="B19" s="178">
        <v>391466.03</v>
      </c>
      <c r="C19" s="178">
        <v>55000</v>
      </c>
      <c r="D19" s="178">
        <f>B19+C19</f>
        <v>446466.03</v>
      </c>
      <c r="E19" s="178">
        <v>174100.21</v>
      </c>
      <c r="F19" s="178">
        <v>174100.21</v>
      </c>
      <c r="G19" s="178">
        <f>D19-E19</f>
        <v>272365.82000000007</v>
      </c>
    </row>
    <row r="20" spans="1:7">
      <c r="A20" s="63" t="s">
        <v>315</v>
      </c>
      <c r="B20" s="178">
        <v>82427.75</v>
      </c>
      <c r="C20" s="178">
        <v>27485.06</v>
      </c>
      <c r="D20" s="178">
        <f>B20+C20</f>
        <v>109912.81</v>
      </c>
      <c r="E20" s="178">
        <v>87875.38</v>
      </c>
      <c r="F20" s="178">
        <v>87875.38</v>
      </c>
      <c r="G20" s="178">
        <f>D20-E20</f>
        <v>22037.429999999993</v>
      </c>
    </row>
    <row r="21" spans="1:7">
      <c r="A21" s="63" t="s">
        <v>316</v>
      </c>
      <c r="B21" s="178">
        <v>0</v>
      </c>
      <c r="C21" s="178">
        <v>0</v>
      </c>
      <c r="D21" s="178">
        <f>B21+C21</f>
        <v>0</v>
      </c>
      <c r="E21" s="178">
        <v>0</v>
      </c>
      <c r="F21" s="178">
        <v>0</v>
      </c>
      <c r="G21" s="178">
        <f>D21-E21</f>
        <v>0</v>
      </c>
    </row>
    <row r="22" spans="1:7">
      <c r="A22" s="63" t="s">
        <v>317</v>
      </c>
      <c r="B22" s="178">
        <v>133039.44</v>
      </c>
      <c r="C22" s="178">
        <v>87760</v>
      </c>
      <c r="D22" s="178">
        <f>B22+C22</f>
        <v>220799.44</v>
      </c>
      <c r="E22" s="178">
        <v>82948.990000000005</v>
      </c>
      <c r="F22" s="178">
        <v>82948.990000000005</v>
      </c>
      <c r="G22" s="178">
        <f>D22-E22</f>
        <v>137850.45000000001</v>
      </c>
    </row>
    <row r="23" spans="1:7">
      <c r="A23" s="63" t="s">
        <v>318</v>
      </c>
      <c r="B23" s="178">
        <v>153912.34</v>
      </c>
      <c r="C23" s="178">
        <v>-1156.3</v>
      </c>
      <c r="D23" s="178">
        <f>B23+C23</f>
        <v>152756.04</v>
      </c>
      <c r="E23" s="178">
        <v>19720.78</v>
      </c>
      <c r="F23" s="178">
        <v>19720.78</v>
      </c>
      <c r="G23" s="178">
        <f>D23-E23</f>
        <v>133035.26</v>
      </c>
    </row>
    <row r="24" spans="1:7">
      <c r="A24" s="63" t="s">
        <v>319</v>
      </c>
      <c r="B24" s="178">
        <v>721697.9</v>
      </c>
      <c r="C24" s="178">
        <v>-70855.56</v>
      </c>
      <c r="D24" s="178">
        <f>B24+C24</f>
        <v>650842.34000000008</v>
      </c>
      <c r="E24" s="178">
        <v>238346.8</v>
      </c>
      <c r="F24" s="178">
        <v>238346.8</v>
      </c>
      <c r="G24" s="178">
        <f>D24-E24</f>
        <v>412495.5400000001</v>
      </c>
    </row>
    <row r="25" spans="1:7">
      <c r="A25" s="63" t="s">
        <v>320</v>
      </c>
      <c r="B25" s="178">
        <v>72259.199999999997</v>
      </c>
      <c r="C25" s="178">
        <v>214805.3</v>
      </c>
      <c r="D25" s="178">
        <f>B25+C25</f>
        <v>287064.5</v>
      </c>
      <c r="E25" s="178">
        <v>78135.820000000007</v>
      </c>
      <c r="F25" s="178">
        <v>78135.820000000007</v>
      </c>
      <c r="G25" s="178">
        <f>D25-E25</f>
        <v>208928.68</v>
      </c>
    </row>
    <row r="26" spans="1:7">
      <c r="A26" s="63" t="s">
        <v>321</v>
      </c>
      <c r="B26" s="178">
        <v>0</v>
      </c>
      <c r="C26" s="178">
        <v>0</v>
      </c>
      <c r="D26" s="178">
        <f>B26+C26</f>
        <v>0</v>
      </c>
      <c r="E26" s="178">
        <v>0</v>
      </c>
      <c r="F26" s="178">
        <v>0</v>
      </c>
      <c r="G26" s="178">
        <f>D26-E26</f>
        <v>0</v>
      </c>
    </row>
    <row r="27" spans="1:7">
      <c r="A27" s="63" t="s">
        <v>322</v>
      </c>
      <c r="B27" s="178">
        <v>164750.98000000001</v>
      </c>
      <c r="C27" s="178">
        <v>40000.58</v>
      </c>
      <c r="D27" s="178">
        <f>B27+C27</f>
        <v>204751.56</v>
      </c>
      <c r="E27" s="178">
        <v>68968.87</v>
      </c>
      <c r="F27" s="178">
        <v>68968.87</v>
      </c>
      <c r="G27" s="178">
        <f>D27-E27</f>
        <v>135782.69</v>
      </c>
    </row>
    <row r="28" spans="1:7">
      <c r="A28" s="62" t="s">
        <v>323</v>
      </c>
      <c r="B28" s="178">
        <f>SUM(B29:B37)</f>
        <v>1125476.04</v>
      </c>
      <c r="C28" s="178">
        <f>SUM(C29:C37)</f>
        <v>1913175.56</v>
      </c>
      <c r="D28" s="178">
        <f>SUM(D29:D37)</f>
        <v>3038651.6</v>
      </c>
      <c r="E28" s="178">
        <f>SUM(E29:E37)</f>
        <v>1979471.35</v>
      </c>
      <c r="F28" s="178">
        <f>SUM(F29:F37)</f>
        <v>1979471.35</v>
      </c>
      <c r="G28" s="178">
        <f>SUM(G29:G37)</f>
        <v>1059180.25</v>
      </c>
    </row>
    <row r="29" spans="1:7">
      <c r="A29" s="63" t="s">
        <v>324</v>
      </c>
      <c r="B29" s="178">
        <v>147750.72</v>
      </c>
      <c r="C29" s="178">
        <v>47355.56</v>
      </c>
      <c r="D29" s="178">
        <f>B29+C29</f>
        <v>195106.28</v>
      </c>
      <c r="E29" s="178">
        <v>108539.09</v>
      </c>
      <c r="F29" s="178">
        <v>108539.09</v>
      </c>
      <c r="G29" s="178">
        <f>D29-E29</f>
        <v>86567.19</v>
      </c>
    </row>
    <row r="30" spans="1:7">
      <c r="A30" s="63" t="s">
        <v>325</v>
      </c>
      <c r="B30" s="178">
        <v>64896</v>
      </c>
      <c r="C30" s="178">
        <v>165280</v>
      </c>
      <c r="D30" s="178">
        <f>B30+C30</f>
        <v>230176</v>
      </c>
      <c r="E30" s="178">
        <v>169814.58</v>
      </c>
      <c r="F30" s="178">
        <v>169814.58</v>
      </c>
      <c r="G30" s="178">
        <f>D30-E30</f>
        <v>60361.420000000013</v>
      </c>
    </row>
    <row r="31" spans="1:7">
      <c r="A31" s="63" t="s">
        <v>326</v>
      </c>
      <c r="B31" s="178">
        <v>24011.52</v>
      </c>
      <c r="C31" s="178">
        <v>0</v>
      </c>
      <c r="D31" s="178">
        <f>B31+C31</f>
        <v>24011.52</v>
      </c>
      <c r="E31" s="178">
        <v>0</v>
      </c>
      <c r="F31" s="178">
        <v>0</v>
      </c>
      <c r="G31" s="178">
        <f>D31-E31</f>
        <v>24011.52</v>
      </c>
    </row>
    <row r="32" spans="1:7">
      <c r="A32" s="63" t="s">
        <v>327</v>
      </c>
      <c r="B32" s="178">
        <v>188198.39999999999</v>
      </c>
      <c r="C32" s="178">
        <v>15000</v>
      </c>
      <c r="D32" s="178">
        <f>B32+C32</f>
        <v>203198.4</v>
      </c>
      <c r="E32" s="178">
        <v>179999.66</v>
      </c>
      <c r="F32" s="178">
        <v>179999.66</v>
      </c>
      <c r="G32" s="178">
        <f>D32-E32</f>
        <v>23198.739999999991</v>
      </c>
    </row>
    <row r="33" spans="1:7" ht="14.45" customHeight="1">
      <c r="A33" s="63" t="s">
        <v>328</v>
      </c>
      <c r="B33" s="178">
        <v>55486.080000000002</v>
      </c>
      <c r="C33" s="178">
        <v>325940</v>
      </c>
      <c r="D33" s="178">
        <f>B33+C33</f>
        <v>381426.08</v>
      </c>
      <c r="E33" s="178">
        <v>166271.01999999999</v>
      </c>
      <c r="F33" s="178">
        <v>166271.01999999999</v>
      </c>
      <c r="G33" s="178">
        <f>D33-E33</f>
        <v>215155.06000000003</v>
      </c>
    </row>
    <row r="34" spans="1:7" ht="14.45" customHeight="1">
      <c r="A34" s="63" t="s">
        <v>329</v>
      </c>
      <c r="B34" s="178">
        <v>1297.92</v>
      </c>
      <c r="C34" s="178">
        <v>0</v>
      </c>
      <c r="D34" s="178">
        <f>B34+C34</f>
        <v>1297.92</v>
      </c>
      <c r="E34" s="178">
        <v>0</v>
      </c>
      <c r="F34" s="178">
        <v>0</v>
      </c>
      <c r="G34" s="178">
        <f>D34-E34</f>
        <v>1297.92</v>
      </c>
    </row>
    <row r="35" spans="1:7" ht="14.45" customHeight="1">
      <c r="A35" s="63" t="s">
        <v>330</v>
      </c>
      <c r="B35" s="178">
        <v>35043.839999999997</v>
      </c>
      <c r="C35" s="178">
        <v>0</v>
      </c>
      <c r="D35" s="178">
        <f>B35+C35</f>
        <v>35043.839999999997</v>
      </c>
      <c r="E35" s="178">
        <v>7851.81</v>
      </c>
      <c r="F35" s="178">
        <v>7851.81</v>
      </c>
      <c r="G35" s="178">
        <f>D35-E35</f>
        <v>27192.029999999995</v>
      </c>
    </row>
    <row r="36" spans="1:7" ht="14.45" customHeight="1">
      <c r="A36" s="63" t="s">
        <v>331</v>
      </c>
      <c r="B36" s="178">
        <v>304500.24</v>
      </c>
      <c r="C36" s="178">
        <v>1299600</v>
      </c>
      <c r="D36" s="178">
        <f>B36+C36</f>
        <v>1604100.24</v>
      </c>
      <c r="E36" s="178">
        <v>1177724.19</v>
      </c>
      <c r="F36" s="178">
        <v>1177724.19</v>
      </c>
      <c r="G36" s="178">
        <f>D36-E36</f>
        <v>426376.05000000005</v>
      </c>
    </row>
    <row r="37" spans="1:7" ht="14.45" customHeight="1">
      <c r="A37" s="63" t="s">
        <v>332</v>
      </c>
      <c r="B37" s="178">
        <v>304291.32</v>
      </c>
      <c r="C37" s="178">
        <v>60000</v>
      </c>
      <c r="D37" s="178">
        <f>B37+C37</f>
        <v>364291.32</v>
      </c>
      <c r="E37" s="178">
        <v>169271</v>
      </c>
      <c r="F37" s="178">
        <v>169271</v>
      </c>
      <c r="G37" s="178">
        <f>D37-E37</f>
        <v>195020.32</v>
      </c>
    </row>
    <row r="38" spans="1:7">
      <c r="A38" s="62" t="s">
        <v>333</v>
      </c>
      <c r="B38" s="178">
        <f>SUM(B39:B47)</f>
        <v>1614962.54</v>
      </c>
      <c r="C38" s="178">
        <f>SUM(C39:C47)</f>
        <v>3728000</v>
      </c>
      <c r="D38" s="178">
        <f>SUM(D39:D47)</f>
        <v>5342962.54</v>
      </c>
      <c r="E38" s="178">
        <f>SUM(E39:E47)</f>
        <v>2143310.5</v>
      </c>
      <c r="F38" s="178">
        <f>SUM(F39:F47)</f>
        <v>2143310.5</v>
      </c>
      <c r="G38" s="178">
        <f>SUM(G39:G47)</f>
        <v>3199652.04</v>
      </c>
    </row>
    <row r="39" spans="1:7">
      <c r="A39" s="63" t="s">
        <v>334</v>
      </c>
      <c r="B39" s="178">
        <v>0</v>
      </c>
      <c r="C39" s="178">
        <v>0</v>
      </c>
      <c r="D39" s="178">
        <f>B39+C39</f>
        <v>0</v>
      </c>
      <c r="E39" s="178">
        <v>0</v>
      </c>
      <c r="F39" s="178">
        <v>0</v>
      </c>
      <c r="G39" s="178">
        <f>D39-E39</f>
        <v>0</v>
      </c>
    </row>
    <row r="40" spans="1:7">
      <c r="A40" s="63" t="s">
        <v>335</v>
      </c>
      <c r="B40" s="178">
        <v>0</v>
      </c>
      <c r="C40" s="178">
        <v>0</v>
      </c>
      <c r="D40" s="178">
        <f>B40+C40</f>
        <v>0</v>
      </c>
      <c r="E40" s="178">
        <v>0</v>
      </c>
      <c r="F40" s="178">
        <v>0</v>
      </c>
      <c r="G40" s="178">
        <f>D40-E40</f>
        <v>0</v>
      </c>
    </row>
    <row r="41" spans="1:7">
      <c r="A41" s="63" t="s">
        <v>336</v>
      </c>
      <c r="B41" s="178">
        <v>0</v>
      </c>
      <c r="C41" s="178">
        <v>0</v>
      </c>
      <c r="D41" s="178">
        <f>B41+C41</f>
        <v>0</v>
      </c>
      <c r="E41" s="178">
        <v>0</v>
      </c>
      <c r="F41" s="178">
        <v>0</v>
      </c>
      <c r="G41" s="178">
        <f>D41-E41</f>
        <v>0</v>
      </c>
    </row>
    <row r="42" spans="1:7">
      <c r="A42" s="63" t="s">
        <v>337</v>
      </c>
      <c r="B42" s="178">
        <v>1614962.54</v>
      </c>
      <c r="C42" s="178">
        <v>3728000</v>
      </c>
      <c r="D42" s="178">
        <f>B42+C42</f>
        <v>5342962.54</v>
      </c>
      <c r="E42" s="178">
        <v>2143310.5</v>
      </c>
      <c r="F42" s="178">
        <v>2143310.5</v>
      </c>
      <c r="G42" s="178">
        <f>D42-E42</f>
        <v>3199652.04</v>
      </c>
    </row>
    <row r="43" spans="1:7">
      <c r="A43" s="63" t="s">
        <v>338</v>
      </c>
      <c r="B43" s="178">
        <v>0</v>
      </c>
      <c r="C43" s="178">
        <v>0</v>
      </c>
      <c r="D43" s="178">
        <f>B43+C43</f>
        <v>0</v>
      </c>
      <c r="E43" s="178">
        <v>0</v>
      </c>
      <c r="F43" s="178">
        <v>0</v>
      </c>
      <c r="G43" s="178">
        <f>D43-E43</f>
        <v>0</v>
      </c>
    </row>
    <row r="44" spans="1:7">
      <c r="A44" s="63" t="s">
        <v>339</v>
      </c>
      <c r="B44" s="178">
        <v>0</v>
      </c>
      <c r="C44" s="178">
        <v>0</v>
      </c>
      <c r="D44" s="178">
        <f>B44+C44</f>
        <v>0</v>
      </c>
      <c r="E44" s="178">
        <v>0</v>
      </c>
      <c r="F44" s="178">
        <v>0</v>
      </c>
      <c r="G44" s="178">
        <f>D44-E44</f>
        <v>0</v>
      </c>
    </row>
    <row r="45" spans="1:7">
      <c r="A45" s="63" t="s">
        <v>340</v>
      </c>
      <c r="B45" s="178">
        <v>0</v>
      </c>
      <c r="C45" s="178">
        <v>0</v>
      </c>
      <c r="D45" s="178">
        <f>B45+C45</f>
        <v>0</v>
      </c>
      <c r="E45" s="178">
        <v>0</v>
      </c>
      <c r="F45" s="178">
        <v>0</v>
      </c>
      <c r="G45" s="178">
        <f>D45-E45</f>
        <v>0</v>
      </c>
    </row>
    <row r="46" spans="1:7">
      <c r="A46" s="63" t="s">
        <v>341</v>
      </c>
      <c r="B46" s="178">
        <v>0</v>
      </c>
      <c r="C46" s="178">
        <v>0</v>
      </c>
      <c r="D46" s="178">
        <f>B46+C46</f>
        <v>0</v>
      </c>
      <c r="E46" s="178">
        <v>0</v>
      </c>
      <c r="F46" s="178">
        <v>0</v>
      </c>
      <c r="G46" s="178">
        <f>D46-E46</f>
        <v>0</v>
      </c>
    </row>
    <row r="47" spans="1:7">
      <c r="A47" s="63" t="s">
        <v>342</v>
      </c>
      <c r="B47" s="178">
        <v>0</v>
      </c>
      <c r="C47" s="178">
        <v>0</v>
      </c>
      <c r="D47" s="178">
        <f>B47+C47</f>
        <v>0</v>
      </c>
      <c r="E47" s="178">
        <v>0</v>
      </c>
      <c r="F47" s="178">
        <v>0</v>
      </c>
      <c r="G47" s="178">
        <f>D47-E47</f>
        <v>0</v>
      </c>
    </row>
    <row r="48" spans="1:7">
      <c r="A48" s="62" t="s">
        <v>343</v>
      </c>
      <c r="B48" s="178">
        <f>SUM(B49:B57)</f>
        <v>35692.800000000003</v>
      </c>
      <c r="C48" s="178">
        <f>SUM(C49:C57)</f>
        <v>1218751</v>
      </c>
      <c r="D48" s="178">
        <f>SUM(D49:D57)</f>
        <v>1254443.8</v>
      </c>
      <c r="E48" s="178">
        <f>SUM(E49:E57)</f>
        <v>1173751</v>
      </c>
      <c r="F48" s="178">
        <f>SUM(F49:F57)</f>
        <v>1173751</v>
      </c>
      <c r="G48" s="178">
        <f>SUM(G49:G57)</f>
        <v>80692.800000000003</v>
      </c>
    </row>
    <row r="49" spans="1:7">
      <c r="A49" s="63" t="s">
        <v>344</v>
      </c>
      <c r="B49" s="178">
        <v>35692.800000000003</v>
      </c>
      <c r="C49" s="178">
        <v>20000</v>
      </c>
      <c r="D49" s="178">
        <f>B49+C49</f>
        <v>55692.800000000003</v>
      </c>
      <c r="E49" s="178">
        <v>0</v>
      </c>
      <c r="F49" s="178">
        <v>0</v>
      </c>
      <c r="G49" s="178">
        <f>D49-E49</f>
        <v>55692.800000000003</v>
      </c>
    </row>
    <row r="50" spans="1:7">
      <c r="A50" s="63" t="s">
        <v>345</v>
      </c>
      <c r="B50" s="178">
        <v>0</v>
      </c>
      <c r="C50" s="178">
        <v>25000</v>
      </c>
      <c r="D50" s="178">
        <f>B50+C50</f>
        <v>25000</v>
      </c>
      <c r="E50" s="178">
        <v>0</v>
      </c>
      <c r="F50" s="178">
        <v>0</v>
      </c>
      <c r="G50" s="178">
        <f>D50-E50</f>
        <v>25000</v>
      </c>
    </row>
    <row r="51" spans="1:7">
      <c r="A51" s="63" t="s">
        <v>346</v>
      </c>
      <c r="B51" s="178">
        <v>0</v>
      </c>
      <c r="C51" s="178">
        <v>0</v>
      </c>
      <c r="D51" s="178">
        <f>B51+C51</f>
        <v>0</v>
      </c>
      <c r="E51" s="178">
        <v>0</v>
      </c>
      <c r="F51" s="178">
        <v>0</v>
      </c>
      <c r="G51" s="178">
        <f>D51-E51</f>
        <v>0</v>
      </c>
    </row>
    <row r="52" spans="1:7">
      <c r="A52" s="63" t="s">
        <v>347</v>
      </c>
      <c r="B52" s="178">
        <v>0</v>
      </c>
      <c r="C52" s="178">
        <v>1173751</v>
      </c>
      <c r="D52" s="178">
        <f>B52+C52</f>
        <v>1173751</v>
      </c>
      <c r="E52" s="178">
        <v>1173751</v>
      </c>
      <c r="F52" s="178">
        <v>1173751</v>
      </c>
      <c r="G52" s="178">
        <f>D52-E52</f>
        <v>0</v>
      </c>
    </row>
    <row r="53" spans="1:7">
      <c r="A53" s="63" t="s">
        <v>348</v>
      </c>
      <c r="B53" s="178">
        <v>0</v>
      </c>
      <c r="C53" s="178">
        <v>0</v>
      </c>
      <c r="D53" s="178">
        <f>B53+C53</f>
        <v>0</v>
      </c>
      <c r="E53" s="178">
        <v>0</v>
      </c>
      <c r="F53" s="178">
        <v>0</v>
      </c>
      <c r="G53" s="178">
        <f>D53-E53</f>
        <v>0</v>
      </c>
    </row>
    <row r="54" spans="1:7">
      <c r="A54" s="63" t="s">
        <v>349</v>
      </c>
      <c r="B54" s="178">
        <v>0</v>
      </c>
      <c r="C54" s="178">
        <v>0</v>
      </c>
      <c r="D54" s="178">
        <f>B54+C54</f>
        <v>0</v>
      </c>
      <c r="E54" s="178">
        <v>0</v>
      </c>
      <c r="F54" s="178">
        <v>0</v>
      </c>
      <c r="G54" s="178">
        <f>D54-E54</f>
        <v>0</v>
      </c>
    </row>
    <row r="55" spans="1:7">
      <c r="A55" s="63" t="s">
        <v>350</v>
      </c>
      <c r="B55" s="178">
        <v>0</v>
      </c>
      <c r="C55" s="178">
        <v>0</v>
      </c>
      <c r="D55" s="178">
        <f>B55+C55</f>
        <v>0</v>
      </c>
      <c r="E55" s="178">
        <v>0</v>
      </c>
      <c r="F55" s="178">
        <v>0</v>
      </c>
      <c r="G55" s="178">
        <f>D55-E55</f>
        <v>0</v>
      </c>
    </row>
    <row r="56" spans="1:7">
      <c r="A56" s="63" t="s">
        <v>351</v>
      </c>
      <c r="B56" s="178">
        <v>0</v>
      </c>
      <c r="C56" s="178">
        <v>0</v>
      </c>
      <c r="D56" s="178">
        <f>B56+C56</f>
        <v>0</v>
      </c>
      <c r="E56" s="178">
        <v>0</v>
      </c>
      <c r="F56" s="178">
        <v>0</v>
      </c>
      <c r="G56" s="178">
        <f>D56-E56</f>
        <v>0</v>
      </c>
    </row>
    <row r="57" spans="1:7">
      <c r="A57" s="63" t="s">
        <v>352</v>
      </c>
      <c r="B57" s="178">
        <v>0</v>
      </c>
      <c r="C57" s="178">
        <v>0</v>
      </c>
      <c r="D57" s="178">
        <f>B57+C57</f>
        <v>0</v>
      </c>
      <c r="E57" s="178">
        <v>0</v>
      </c>
      <c r="F57" s="178">
        <v>0</v>
      </c>
      <c r="G57" s="178">
        <f>D57-E57</f>
        <v>0</v>
      </c>
    </row>
    <row r="58" spans="1:7">
      <c r="A58" s="62" t="s">
        <v>353</v>
      </c>
      <c r="B58" s="178">
        <f>SUM(B59:B61)</f>
        <v>0</v>
      </c>
      <c r="C58" s="178">
        <f>SUM(C59:C61)</f>
        <v>0</v>
      </c>
      <c r="D58" s="178">
        <f>SUM(D59:D61)</f>
        <v>0</v>
      </c>
      <c r="E58" s="178">
        <f>SUM(E59:E61)</f>
        <v>0</v>
      </c>
      <c r="F58" s="178">
        <f>SUM(F59:F61)</f>
        <v>0</v>
      </c>
      <c r="G58" s="178">
        <f>SUM(G59:G61)</f>
        <v>0</v>
      </c>
    </row>
    <row r="59" spans="1:7">
      <c r="A59" s="63" t="s">
        <v>354</v>
      </c>
      <c r="B59" s="178">
        <v>0</v>
      </c>
      <c r="C59" s="178">
        <v>0</v>
      </c>
      <c r="D59" s="178">
        <f>B59+C59</f>
        <v>0</v>
      </c>
      <c r="E59" s="178">
        <v>0</v>
      </c>
      <c r="F59" s="178">
        <v>0</v>
      </c>
      <c r="G59" s="178">
        <f>D59-E59</f>
        <v>0</v>
      </c>
    </row>
    <row r="60" spans="1:7">
      <c r="A60" s="63" t="s">
        <v>355</v>
      </c>
      <c r="B60" s="178">
        <v>0</v>
      </c>
      <c r="C60" s="178">
        <v>0</v>
      </c>
      <c r="D60" s="178">
        <f>B60+C60</f>
        <v>0</v>
      </c>
      <c r="E60" s="178">
        <v>0</v>
      </c>
      <c r="F60" s="178">
        <v>0</v>
      </c>
      <c r="G60" s="178">
        <f>D60-E60</f>
        <v>0</v>
      </c>
    </row>
    <row r="61" spans="1:7">
      <c r="A61" s="63" t="s">
        <v>356</v>
      </c>
      <c r="B61" s="178">
        <v>0</v>
      </c>
      <c r="C61" s="178">
        <v>0</v>
      </c>
      <c r="D61" s="178">
        <f>B61+C61</f>
        <v>0</v>
      </c>
      <c r="E61" s="178">
        <v>0</v>
      </c>
      <c r="F61" s="178">
        <v>0</v>
      </c>
      <c r="G61" s="178">
        <f>D61-E61</f>
        <v>0</v>
      </c>
    </row>
    <row r="62" spans="1:7">
      <c r="A62" s="62" t="s">
        <v>357</v>
      </c>
      <c r="B62" s="178">
        <f>SUM(B63:B67,B69:B70)</f>
        <v>0</v>
      </c>
      <c r="C62" s="178">
        <f>SUM(C63:C67,C69:C70)</f>
        <v>0</v>
      </c>
      <c r="D62" s="178">
        <f>SUM(D63:D67,D69:D70)</f>
        <v>0</v>
      </c>
      <c r="E62" s="178">
        <f>SUM(E63:E67,E69:E70)</f>
        <v>0</v>
      </c>
      <c r="F62" s="178">
        <f>SUM(F63:F67,F69:F70)</f>
        <v>0</v>
      </c>
      <c r="G62" s="178">
        <f>SUM(G63:G67,G69:G70)</f>
        <v>0</v>
      </c>
    </row>
    <row r="63" spans="1:7">
      <c r="A63" s="63" t="s">
        <v>358</v>
      </c>
      <c r="B63" s="178">
        <v>0</v>
      </c>
      <c r="C63" s="178">
        <v>0</v>
      </c>
      <c r="D63" s="178">
        <f>B63+C63</f>
        <v>0</v>
      </c>
      <c r="E63" s="178">
        <v>0</v>
      </c>
      <c r="F63" s="178">
        <v>0</v>
      </c>
      <c r="G63" s="178">
        <f>D63-E63</f>
        <v>0</v>
      </c>
    </row>
    <row r="64" spans="1:7">
      <c r="A64" s="63" t="s">
        <v>359</v>
      </c>
      <c r="B64" s="178">
        <v>0</v>
      </c>
      <c r="C64" s="178">
        <v>0</v>
      </c>
      <c r="D64" s="178">
        <f>B64+C64</f>
        <v>0</v>
      </c>
      <c r="E64" s="178">
        <v>0</v>
      </c>
      <c r="F64" s="178">
        <v>0</v>
      </c>
      <c r="G64" s="178">
        <f>D64-E64</f>
        <v>0</v>
      </c>
    </row>
    <row r="65" spans="1:7">
      <c r="A65" s="63" t="s">
        <v>360</v>
      </c>
      <c r="B65" s="178">
        <v>0</v>
      </c>
      <c r="C65" s="178">
        <v>0</v>
      </c>
      <c r="D65" s="178">
        <f>B65+C65</f>
        <v>0</v>
      </c>
      <c r="E65" s="178">
        <v>0</v>
      </c>
      <c r="F65" s="178">
        <v>0</v>
      </c>
      <c r="G65" s="178">
        <f>D65-E65</f>
        <v>0</v>
      </c>
    </row>
    <row r="66" spans="1:7">
      <c r="A66" s="63" t="s">
        <v>361</v>
      </c>
      <c r="B66" s="178">
        <v>0</v>
      </c>
      <c r="C66" s="178">
        <v>0</v>
      </c>
      <c r="D66" s="178">
        <f>B66+C66</f>
        <v>0</v>
      </c>
      <c r="E66" s="178">
        <v>0</v>
      </c>
      <c r="F66" s="178">
        <v>0</v>
      </c>
      <c r="G66" s="178">
        <f>D66-E66</f>
        <v>0</v>
      </c>
    </row>
    <row r="67" spans="1:7">
      <c r="A67" s="63" t="s">
        <v>362</v>
      </c>
      <c r="B67" s="178">
        <v>0</v>
      </c>
      <c r="C67" s="178">
        <v>0</v>
      </c>
      <c r="D67" s="178">
        <f>B67+C67</f>
        <v>0</v>
      </c>
      <c r="E67" s="178">
        <v>0</v>
      </c>
      <c r="F67" s="178">
        <v>0</v>
      </c>
      <c r="G67" s="178">
        <f>D67-E67</f>
        <v>0</v>
      </c>
    </row>
    <row r="68" spans="1:7">
      <c r="A68" s="63" t="s">
        <v>363</v>
      </c>
      <c r="B68" s="178">
        <v>0</v>
      </c>
      <c r="C68" s="178">
        <v>0</v>
      </c>
      <c r="D68" s="178">
        <f>B68+C68</f>
        <v>0</v>
      </c>
      <c r="E68" s="178">
        <v>0</v>
      </c>
      <c r="F68" s="178">
        <v>0</v>
      </c>
      <c r="G68" s="178">
        <f>D68-E68</f>
        <v>0</v>
      </c>
    </row>
    <row r="69" spans="1:7">
      <c r="A69" s="63" t="s">
        <v>364</v>
      </c>
      <c r="B69" s="178">
        <v>0</v>
      </c>
      <c r="C69" s="178">
        <v>0</v>
      </c>
      <c r="D69" s="178">
        <f>B69+C69</f>
        <v>0</v>
      </c>
      <c r="E69" s="178">
        <v>0</v>
      </c>
      <c r="F69" s="178">
        <v>0</v>
      </c>
      <c r="G69" s="178">
        <f>D69-E69</f>
        <v>0</v>
      </c>
    </row>
    <row r="70" spans="1:7">
      <c r="A70" s="63" t="s">
        <v>365</v>
      </c>
      <c r="B70" s="178">
        <v>0</v>
      </c>
      <c r="C70" s="178">
        <v>0</v>
      </c>
      <c r="D70" s="178">
        <f>B70+C70</f>
        <v>0</v>
      </c>
      <c r="E70" s="178">
        <v>0</v>
      </c>
      <c r="F70" s="178">
        <v>0</v>
      </c>
      <c r="G70" s="178">
        <f>D70-E70</f>
        <v>0</v>
      </c>
    </row>
    <row r="71" spans="1:7">
      <c r="A71" s="62" t="s">
        <v>366</v>
      </c>
      <c r="B71" s="178">
        <f>SUM(B72:B74)</f>
        <v>0</v>
      </c>
      <c r="C71" s="178">
        <f>SUM(C72:C74)</f>
        <v>0</v>
      </c>
      <c r="D71" s="178">
        <f>SUM(D72:D74)</f>
        <v>0</v>
      </c>
      <c r="E71" s="178">
        <f>SUM(E72:E74)</f>
        <v>0</v>
      </c>
      <c r="F71" s="178">
        <f>SUM(F72:F74)</f>
        <v>0</v>
      </c>
      <c r="G71" s="178">
        <f>SUM(G72:G74)</f>
        <v>0</v>
      </c>
    </row>
    <row r="72" spans="1:7">
      <c r="A72" s="63" t="s">
        <v>367</v>
      </c>
      <c r="B72" s="178">
        <v>0</v>
      </c>
      <c r="C72" s="178">
        <v>0</v>
      </c>
      <c r="D72" s="178">
        <f>B72+C72</f>
        <v>0</v>
      </c>
      <c r="E72" s="178">
        <v>0</v>
      </c>
      <c r="F72" s="178">
        <v>0</v>
      </c>
      <c r="G72" s="178">
        <f>D72-E72</f>
        <v>0</v>
      </c>
    </row>
    <row r="73" spans="1:7">
      <c r="A73" s="63" t="s">
        <v>368</v>
      </c>
      <c r="B73" s="178">
        <v>0</v>
      </c>
      <c r="C73" s="178">
        <v>0</v>
      </c>
      <c r="D73" s="178">
        <f>B73+C73</f>
        <v>0</v>
      </c>
      <c r="E73" s="178">
        <v>0</v>
      </c>
      <c r="F73" s="178">
        <v>0</v>
      </c>
      <c r="G73" s="178">
        <f>D73-E73</f>
        <v>0</v>
      </c>
    </row>
    <row r="74" spans="1:7">
      <c r="A74" s="63" t="s">
        <v>369</v>
      </c>
      <c r="B74" s="178">
        <v>0</v>
      </c>
      <c r="C74" s="178">
        <v>0</v>
      </c>
      <c r="D74" s="178">
        <f>B74+C74</f>
        <v>0</v>
      </c>
      <c r="E74" s="178">
        <v>0</v>
      </c>
      <c r="F74" s="178">
        <v>0</v>
      </c>
      <c r="G74" s="178">
        <f>D74-E74</f>
        <v>0</v>
      </c>
    </row>
    <row r="75" spans="1:7">
      <c r="A75" s="62" t="s">
        <v>370</v>
      </c>
      <c r="B75" s="178">
        <f>SUM(B76:B82)</f>
        <v>0</v>
      </c>
      <c r="C75" s="178">
        <f>SUM(C76:C82)</f>
        <v>0</v>
      </c>
      <c r="D75" s="178">
        <f>SUM(D76:D82)</f>
        <v>0</v>
      </c>
      <c r="E75" s="178">
        <f>SUM(E76:E82)</f>
        <v>0</v>
      </c>
      <c r="F75" s="178">
        <f>SUM(F76:F82)</f>
        <v>0</v>
      </c>
      <c r="G75" s="178">
        <f>SUM(G76:G82)</f>
        <v>0</v>
      </c>
    </row>
    <row r="76" spans="1:7">
      <c r="A76" s="63" t="s">
        <v>371</v>
      </c>
      <c r="B76" s="178">
        <v>0</v>
      </c>
      <c r="C76" s="178">
        <v>0</v>
      </c>
      <c r="D76" s="178">
        <f>B76+C76</f>
        <v>0</v>
      </c>
      <c r="E76" s="178">
        <v>0</v>
      </c>
      <c r="F76" s="178">
        <v>0</v>
      </c>
      <c r="G76" s="178">
        <f>D76-E76</f>
        <v>0</v>
      </c>
    </row>
    <row r="77" spans="1:7">
      <c r="A77" s="63" t="s">
        <v>372</v>
      </c>
      <c r="B77" s="178">
        <v>0</v>
      </c>
      <c r="C77" s="178">
        <v>0</v>
      </c>
      <c r="D77" s="178">
        <f>B77+C77</f>
        <v>0</v>
      </c>
      <c r="E77" s="178">
        <v>0</v>
      </c>
      <c r="F77" s="178">
        <v>0</v>
      </c>
      <c r="G77" s="178">
        <f>D77-E77</f>
        <v>0</v>
      </c>
    </row>
    <row r="78" spans="1:7">
      <c r="A78" s="63" t="s">
        <v>373</v>
      </c>
      <c r="B78" s="178">
        <v>0</v>
      </c>
      <c r="C78" s="178">
        <v>0</v>
      </c>
      <c r="D78" s="178">
        <f>B78+C78</f>
        <v>0</v>
      </c>
      <c r="E78" s="178">
        <v>0</v>
      </c>
      <c r="F78" s="178">
        <v>0</v>
      </c>
      <c r="G78" s="178">
        <f>D78-E78</f>
        <v>0</v>
      </c>
    </row>
    <row r="79" spans="1:7">
      <c r="A79" s="63" t="s">
        <v>374</v>
      </c>
      <c r="B79" s="178">
        <v>0</v>
      </c>
      <c r="C79" s="178">
        <v>0</v>
      </c>
      <c r="D79" s="178">
        <f>B79+C79</f>
        <v>0</v>
      </c>
      <c r="E79" s="178">
        <v>0</v>
      </c>
      <c r="F79" s="178">
        <v>0</v>
      </c>
      <c r="G79" s="178">
        <f>D79-E79</f>
        <v>0</v>
      </c>
    </row>
    <row r="80" spans="1:7">
      <c r="A80" s="63" t="s">
        <v>375</v>
      </c>
      <c r="B80" s="178">
        <v>0</v>
      </c>
      <c r="C80" s="178">
        <v>0</v>
      </c>
      <c r="D80" s="178">
        <f>B80+C80</f>
        <v>0</v>
      </c>
      <c r="E80" s="178">
        <v>0</v>
      </c>
      <c r="F80" s="178">
        <v>0</v>
      </c>
      <c r="G80" s="178">
        <f>D80-E80</f>
        <v>0</v>
      </c>
    </row>
    <row r="81" spans="1:7">
      <c r="A81" s="63" t="s">
        <v>376</v>
      </c>
      <c r="B81" s="178">
        <v>0</v>
      </c>
      <c r="C81" s="178">
        <v>0</v>
      </c>
      <c r="D81" s="178">
        <f>B81+C81</f>
        <v>0</v>
      </c>
      <c r="E81" s="178">
        <v>0</v>
      </c>
      <c r="F81" s="178">
        <v>0</v>
      </c>
      <c r="G81" s="178">
        <f>D81-E81</f>
        <v>0</v>
      </c>
    </row>
    <row r="82" spans="1:7">
      <c r="A82" s="63" t="s">
        <v>377</v>
      </c>
      <c r="B82" s="178">
        <v>0</v>
      </c>
      <c r="C82" s="178">
        <v>0</v>
      </c>
      <c r="D82" s="178">
        <f>B82+C82</f>
        <v>0</v>
      </c>
      <c r="E82" s="178">
        <v>0</v>
      </c>
      <c r="F82" s="178">
        <v>0</v>
      </c>
      <c r="G82" s="178">
        <f>D82-E82</f>
        <v>0</v>
      </c>
    </row>
    <row r="83" spans="1:7">
      <c r="A83" s="64"/>
      <c r="B83" s="179"/>
      <c r="C83" s="179"/>
      <c r="D83" s="179"/>
      <c r="E83" s="179"/>
      <c r="F83" s="179"/>
      <c r="G83" s="179"/>
    </row>
    <row r="84" spans="1:7">
      <c r="A84" s="24" t="s">
        <v>378</v>
      </c>
      <c r="B84" s="177">
        <f>B85+B93+B103+B113+B123+B133+B137+B146+B150</f>
        <v>0</v>
      </c>
      <c r="C84" s="177">
        <f>C85+C93+C103+C113+C123+C133+C137+C146+C150</f>
        <v>0</v>
      </c>
      <c r="D84" s="177">
        <f>D85+D93+D103+D113+D123+D133+D137+D146+D150</f>
        <v>0</v>
      </c>
      <c r="E84" s="177">
        <f>E85+E93+E103+E113+E123+E133+E137+E146+E150</f>
        <v>0</v>
      </c>
      <c r="F84" s="177">
        <f>F85+F93+F103+F113+F123+F133+F137+F146+F150</f>
        <v>0</v>
      </c>
      <c r="G84" s="177">
        <f>G85+G93+G103+G113+G123+G133+G137+G146+G150</f>
        <v>0</v>
      </c>
    </row>
    <row r="85" spans="1:7">
      <c r="A85" s="62" t="s">
        <v>305</v>
      </c>
      <c r="B85" s="178">
        <f>SUM(B86:B92)</f>
        <v>0</v>
      </c>
      <c r="C85" s="178">
        <f>SUM(C86:C92)</f>
        <v>0</v>
      </c>
      <c r="D85" s="178">
        <f>SUM(D86:D92)</f>
        <v>0</v>
      </c>
      <c r="E85" s="178">
        <f>SUM(E86:E92)</f>
        <v>0</v>
      </c>
      <c r="F85" s="178">
        <f>SUM(F86:F92)</f>
        <v>0</v>
      </c>
      <c r="G85" s="178">
        <f>SUM(G86:G92)</f>
        <v>0</v>
      </c>
    </row>
    <row r="86" spans="1:7">
      <c r="A86" s="63" t="s">
        <v>306</v>
      </c>
      <c r="B86" s="178">
        <v>0</v>
      </c>
      <c r="C86" s="178">
        <v>0</v>
      </c>
      <c r="D86" s="178">
        <f>B86+C86</f>
        <v>0</v>
      </c>
      <c r="E86" s="178">
        <v>0</v>
      </c>
      <c r="F86" s="178">
        <v>0</v>
      </c>
      <c r="G86" s="178">
        <f>D86-E86</f>
        <v>0</v>
      </c>
    </row>
    <row r="87" spans="1:7">
      <c r="A87" s="63" t="s">
        <v>307</v>
      </c>
      <c r="B87" s="178">
        <v>0</v>
      </c>
      <c r="C87" s="178">
        <v>0</v>
      </c>
      <c r="D87" s="178">
        <f>B87+C87</f>
        <v>0</v>
      </c>
      <c r="E87" s="178">
        <v>0</v>
      </c>
      <c r="F87" s="178">
        <v>0</v>
      </c>
      <c r="G87" s="178">
        <f>D87-E87</f>
        <v>0</v>
      </c>
    </row>
    <row r="88" spans="1:7">
      <c r="A88" s="63" t="s">
        <v>308</v>
      </c>
      <c r="B88" s="178">
        <v>0</v>
      </c>
      <c r="C88" s="178">
        <v>0</v>
      </c>
      <c r="D88" s="178">
        <f>B88+C88</f>
        <v>0</v>
      </c>
      <c r="E88" s="178">
        <v>0</v>
      </c>
      <c r="F88" s="178">
        <v>0</v>
      </c>
      <c r="G88" s="178">
        <f>D88-E88</f>
        <v>0</v>
      </c>
    </row>
    <row r="89" spans="1:7">
      <c r="A89" s="63" t="s">
        <v>309</v>
      </c>
      <c r="B89" s="178">
        <v>0</v>
      </c>
      <c r="C89" s="178">
        <v>0</v>
      </c>
      <c r="D89" s="178">
        <f>B89+C89</f>
        <v>0</v>
      </c>
      <c r="E89" s="178">
        <v>0</v>
      </c>
      <c r="F89" s="178">
        <v>0</v>
      </c>
      <c r="G89" s="178">
        <f>D89-E89</f>
        <v>0</v>
      </c>
    </row>
    <row r="90" spans="1:7">
      <c r="A90" s="63" t="s">
        <v>310</v>
      </c>
      <c r="B90" s="178">
        <v>0</v>
      </c>
      <c r="C90" s="178">
        <v>0</v>
      </c>
      <c r="D90" s="178">
        <f>B90+C90</f>
        <v>0</v>
      </c>
      <c r="E90" s="178">
        <v>0</v>
      </c>
      <c r="F90" s="178">
        <v>0</v>
      </c>
      <c r="G90" s="178">
        <f>D90-E90</f>
        <v>0</v>
      </c>
    </row>
    <row r="91" spans="1:7">
      <c r="A91" s="63" t="s">
        <v>311</v>
      </c>
      <c r="B91" s="178">
        <v>0</v>
      </c>
      <c r="C91" s="178">
        <v>0</v>
      </c>
      <c r="D91" s="178">
        <f>B91+C91</f>
        <v>0</v>
      </c>
      <c r="E91" s="178">
        <v>0</v>
      </c>
      <c r="F91" s="178">
        <v>0</v>
      </c>
      <c r="G91" s="178">
        <f>D91-E91</f>
        <v>0</v>
      </c>
    </row>
    <row r="92" spans="1:7">
      <c r="A92" s="63" t="s">
        <v>312</v>
      </c>
      <c r="B92" s="178">
        <v>0</v>
      </c>
      <c r="C92" s="178">
        <v>0</v>
      </c>
      <c r="D92" s="178">
        <f>B92+C92</f>
        <v>0</v>
      </c>
      <c r="E92" s="178">
        <v>0</v>
      </c>
      <c r="F92" s="178">
        <v>0</v>
      </c>
      <c r="G92" s="178">
        <f>D92-E92</f>
        <v>0</v>
      </c>
    </row>
    <row r="93" spans="1:7">
      <c r="A93" s="62" t="s">
        <v>313</v>
      </c>
      <c r="B93" s="178">
        <f>SUM(B94:B102)</f>
        <v>0</v>
      </c>
      <c r="C93" s="178">
        <f>SUM(C94:C102)</f>
        <v>0</v>
      </c>
      <c r="D93" s="178">
        <f>SUM(D94:D102)</f>
        <v>0</v>
      </c>
      <c r="E93" s="178">
        <f>SUM(E94:E102)</f>
        <v>0</v>
      </c>
      <c r="F93" s="178">
        <f>SUM(F94:F102)</f>
        <v>0</v>
      </c>
      <c r="G93" s="178">
        <f>SUM(G94:G102)</f>
        <v>0</v>
      </c>
    </row>
    <row r="94" spans="1:7">
      <c r="A94" s="63" t="s">
        <v>314</v>
      </c>
      <c r="B94" s="178">
        <v>0</v>
      </c>
      <c r="C94" s="178">
        <v>0</v>
      </c>
      <c r="D94" s="178">
        <f>B94+C94</f>
        <v>0</v>
      </c>
      <c r="E94" s="178">
        <v>0</v>
      </c>
      <c r="F94" s="178">
        <v>0</v>
      </c>
      <c r="G94" s="178">
        <f>D94-E94</f>
        <v>0</v>
      </c>
    </row>
    <row r="95" spans="1:7">
      <c r="A95" s="63" t="s">
        <v>315</v>
      </c>
      <c r="B95" s="178">
        <v>0</v>
      </c>
      <c r="C95" s="178">
        <v>0</v>
      </c>
      <c r="D95" s="178">
        <f>B95+C95</f>
        <v>0</v>
      </c>
      <c r="E95" s="178">
        <v>0</v>
      </c>
      <c r="F95" s="178">
        <v>0</v>
      </c>
      <c r="G95" s="178">
        <f>D95-E95</f>
        <v>0</v>
      </c>
    </row>
    <row r="96" spans="1:7">
      <c r="A96" s="63" t="s">
        <v>316</v>
      </c>
      <c r="B96" s="178">
        <v>0</v>
      </c>
      <c r="C96" s="178">
        <v>0</v>
      </c>
      <c r="D96" s="178">
        <f>B96+C96</f>
        <v>0</v>
      </c>
      <c r="E96" s="178">
        <v>0</v>
      </c>
      <c r="F96" s="178">
        <v>0</v>
      </c>
      <c r="G96" s="178">
        <f>D96-E96</f>
        <v>0</v>
      </c>
    </row>
    <row r="97" spans="1:7">
      <c r="A97" s="63" t="s">
        <v>317</v>
      </c>
      <c r="B97" s="178">
        <v>0</v>
      </c>
      <c r="C97" s="178">
        <v>0</v>
      </c>
      <c r="D97" s="178">
        <f>B97+C97</f>
        <v>0</v>
      </c>
      <c r="E97" s="178">
        <v>0</v>
      </c>
      <c r="F97" s="178">
        <v>0</v>
      </c>
      <c r="G97" s="178">
        <f>D97-E97</f>
        <v>0</v>
      </c>
    </row>
    <row r="98" spans="1:7">
      <c r="A98" s="65" t="s">
        <v>318</v>
      </c>
      <c r="B98" s="178">
        <v>0</v>
      </c>
      <c r="C98" s="178">
        <v>0</v>
      </c>
      <c r="D98" s="178">
        <f>B98+C98</f>
        <v>0</v>
      </c>
      <c r="E98" s="178">
        <v>0</v>
      </c>
      <c r="F98" s="178">
        <v>0</v>
      </c>
      <c r="G98" s="178">
        <f>D98-E98</f>
        <v>0</v>
      </c>
    </row>
    <row r="99" spans="1:7">
      <c r="A99" s="63" t="s">
        <v>319</v>
      </c>
      <c r="B99" s="178">
        <v>0</v>
      </c>
      <c r="C99" s="178">
        <v>0</v>
      </c>
      <c r="D99" s="178">
        <f>B99+C99</f>
        <v>0</v>
      </c>
      <c r="E99" s="178">
        <v>0</v>
      </c>
      <c r="F99" s="178">
        <v>0</v>
      </c>
      <c r="G99" s="178">
        <f>D99-E99</f>
        <v>0</v>
      </c>
    </row>
    <row r="100" spans="1:7">
      <c r="A100" s="63" t="s">
        <v>320</v>
      </c>
      <c r="B100" s="178">
        <v>0</v>
      </c>
      <c r="C100" s="178">
        <v>0</v>
      </c>
      <c r="D100" s="178">
        <f>B100+C100</f>
        <v>0</v>
      </c>
      <c r="E100" s="178">
        <v>0</v>
      </c>
      <c r="F100" s="178">
        <v>0</v>
      </c>
      <c r="G100" s="178">
        <f>D100-E100</f>
        <v>0</v>
      </c>
    </row>
    <row r="101" spans="1:7">
      <c r="A101" s="63" t="s">
        <v>321</v>
      </c>
      <c r="B101" s="178">
        <v>0</v>
      </c>
      <c r="C101" s="178">
        <v>0</v>
      </c>
      <c r="D101" s="178">
        <f>B101+C101</f>
        <v>0</v>
      </c>
      <c r="E101" s="178">
        <v>0</v>
      </c>
      <c r="F101" s="178">
        <v>0</v>
      </c>
      <c r="G101" s="178">
        <f>D101-E101</f>
        <v>0</v>
      </c>
    </row>
    <row r="102" spans="1:7">
      <c r="A102" s="63" t="s">
        <v>322</v>
      </c>
      <c r="B102" s="178">
        <v>0</v>
      </c>
      <c r="C102" s="178">
        <v>0</v>
      </c>
      <c r="D102" s="178">
        <f>B102+C102</f>
        <v>0</v>
      </c>
      <c r="E102" s="178">
        <v>0</v>
      </c>
      <c r="F102" s="178">
        <v>0</v>
      </c>
      <c r="G102" s="178">
        <f>D102-E102</f>
        <v>0</v>
      </c>
    </row>
    <row r="103" spans="1:7">
      <c r="A103" s="62" t="s">
        <v>323</v>
      </c>
      <c r="B103" s="178">
        <f>SUM(B104:B112)</f>
        <v>0</v>
      </c>
      <c r="C103" s="178">
        <f>SUM(C104:C112)</f>
        <v>0</v>
      </c>
      <c r="D103" s="178">
        <f>SUM(D104:D112)</f>
        <v>0</v>
      </c>
      <c r="E103" s="178">
        <f>SUM(E104:E112)</f>
        <v>0</v>
      </c>
      <c r="F103" s="178">
        <f>SUM(F104:F112)</f>
        <v>0</v>
      </c>
      <c r="G103" s="178">
        <f>SUM(G104:G112)</f>
        <v>0</v>
      </c>
    </row>
    <row r="104" spans="1:7">
      <c r="A104" s="63" t="s">
        <v>324</v>
      </c>
      <c r="B104" s="178">
        <v>0</v>
      </c>
      <c r="C104" s="178">
        <v>0</v>
      </c>
      <c r="D104" s="178">
        <f>B104+C104</f>
        <v>0</v>
      </c>
      <c r="E104" s="178">
        <v>0</v>
      </c>
      <c r="F104" s="178">
        <v>0</v>
      </c>
      <c r="G104" s="178">
        <f>D104-E104</f>
        <v>0</v>
      </c>
    </row>
    <row r="105" spans="1:7">
      <c r="A105" s="63" t="s">
        <v>325</v>
      </c>
      <c r="B105" s="178">
        <v>0</v>
      </c>
      <c r="C105" s="178">
        <v>0</v>
      </c>
      <c r="D105" s="178">
        <f>B105+C105</f>
        <v>0</v>
      </c>
      <c r="E105" s="178">
        <v>0</v>
      </c>
      <c r="F105" s="178">
        <v>0</v>
      </c>
      <c r="G105" s="178">
        <f>D105-E105</f>
        <v>0</v>
      </c>
    </row>
    <row r="106" spans="1:7">
      <c r="A106" s="63" t="s">
        <v>326</v>
      </c>
      <c r="B106" s="178">
        <v>0</v>
      </c>
      <c r="C106" s="178">
        <v>0</v>
      </c>
      <c r="D106" s="178">
        <f>B106+C106</f>
        <v>0</v>
      </c>
      <c r="E106" s="178">
        <v>0</v>
      </c>
      <c r="F106" s="178">
        <v>0</v>
      </c>
      <c r="G106" s="178">
        <f>D106-E106</f>
        <v>0</v>
      </c>
    </row>
    <row r="107" spans="1:7">
      <c r="A107" s="63" t="s">
        <v>327</v>
      </c>
      <c r="B107" s="178">
        <v>0</v>
      </c>
      <c r="C107" s="178">
        <v>0</v>
      </c>
      <c r="D107" s="178">
        <f>B107+C107</f>
        <v>0</v>
      </c>
      <c r="E107" s="178">
        <v>0</v>
      </c>
      <c r="F107" s="178">
        <v>0</v>
      </c>
      <c r="G107" s="178">
        <f>D107-E107</f>
        <v>0</v>
      </c>
    </row>
    <row r="108" spans="1:7">
      <c r="A108" s="63" t="s">
        <v>328</v>
      </c>
      <c r="B108" s="178">
        <v>0</v>
      </c>
      <c r="C108" s="178">
        <v>0</v>
      </c>
      <c r="D108" s="178">
        <f>B108+C108</f>
        <v>0</v>
      </c>
      <c r="E108" s="178">
        <v>0</v>
      </c>
      <c r="F108" s="178">
        <v>0</v>
      </c>
      <c r="G108" s="178">
        <f>D108-E108</f>
        <v>0</v>
      </c>
    </row>
    <row r="109" spans="1:7">
      <c r="A109" s="63" t="s">
        <v>329</v>
      </c>
      <c r="B109" s="178">
        <v>0</v>
      </c>
      <c r="C109" s="178">
        <v>0</v>
      </c>
      <c r="D109" s="178">
        <f>B109+C109</f>
        <v>0</v>
      </c>
      <c r="E109" s="178">
        <v>0</v>
      </c>
      <c r="F109" s="178">
        <v>0</v>
      </c>
      <c r="G109" s="178">
        <f>D109-E109</f>
        <v>0</v>
      </c>
    </row>
    <row r="110" spans="1:7">
      <c r="A110" s="63" t="s">
        <v>330</v>
      </c>
      <c r="B110" s="178">
        <v>0</v>
      </c>
      <c r="C110" s="178">
        <v>0</v>
      </c>
      <c r="D110" s="178">
        <f>B110+C110</f>
        <v>0</v>
      </c>
      <c r="E110" s="178">
        <v>0</v>
      </c>
      <c r="F110" s="178">
        <v>0</v>
      </c>
      <c r="G110" s="178">
        <f>D110-E110</f>
        <v>0</v>
      </c>
    </row>
    <row r="111" spans="1:7">
      <c r="A111" s="63" t="s">
        <v>331</v>
      </c>
      <c r="B111" s="178">
        <v>0</v>
      </c>
      <c r="C111" s="178">
        <v>0</v>
      </c>
      <c r="D111" s="178">
        <f>B111+C111</f>
        <v>0</v>
      </c>
      <c r="E111" s="178">
        <v>0</v>
      </c>
      <c r="F111" s="178">
        <v>0</v>
      </c>
      <c r="G111" s="178">
        <f>D111-E111</f>
        <v>0</v>
      </c>
    </row>
    <row r="112" spans="1:7">
      <c r="A112" s="63" t="s">
        <v>332</v>
      </c>
      <c r="B112" s="178">
        <v>0</v>
      </c>
      <c r="C112" s="178">
        <v>0</v>
      </c>
      <c r="D112" s="178">
        <f>B112+C112</f>
        <v>0</v>
      </c>
      <c r="E112" s="178">
        <v>0</v>
      </c>
      <c r="F112" s="178">
        <v>0</v>
      </c>
      <c r="G112" s="178">
        <f>D112-E112</f>
        <v>0</v>
      </c>
    </row>
    <row r="113" spans="1:7">
      <c r="A113" s="62" t="s">
        <v>333</v>
      </c>
      <c r="B113" s="178">
        <f>SUM(B114:B122)</f>
        <v>0</v>
      </c>
      <c r="C113" s="178">
        <f>SUM(C114:C122)</f>
        <v>0</v>
      </c>
      <c r="D113" s="178">
        <f>SUM(D114:D122)</f>
        <v>0</v>
      </c>
      <c r="E113" s="178">
        <f>SUM(E114:E122)</f>
        <v>0</v>
      </c>
      <c r="F113" s="178">
        <f>SUM(F114:F122)</f>
        <v>0</v>
      </c>
      <c r="G113" s="178">
        <f>SUM(G114:G122)</f>
        <v>0</v>
      </c>
    </row>
    <row r="114" spans="1:7">
      <c r="A114" s="63" t="s">
        <v>334</v>
      </c>
      <c r="B114" s="178">
        <v>0</v>
      </c>
      <c r="C114" s="178">
        <v>0</v>
      </c>
      <c r="D114" s="178">
        <f>B114+C114</f>
        <v>0</v>
      </c>
      <c r="E114" s="178">
        <v>0</v>
      </c>
      <c r="F114" s="178">
        <v>0</v>
      </c>
      <c r="G114" s="178">
        <f>D114-E114</f>
        <v>0</v>
      </c>
    </row>
    <row r="115" spans="1:7">
      <c r="A115" s="63" t="s">
        <v>335</v>
      </c>
      <c r="B115" s="178">
        <v>0</v>
      </c>
      <c r="C115" s="178">
        <v>0</v>
      </c>
      <c r="D115" s="178">
        <f>B115+C115</f>
        <v>0</v>
      </c>
      <c r="E115" s="178">
        <v>0</v>
      </c>
      <c r="F115" s="178">
        <v>0</v>
      </c>
      <c r="G115" s="178">
        <f>D115-E115</f>
        <v>0</v>
      </c>
    </row>
    <row r="116" spans="1:7">
      <c r="A116" s="63" t="s">
        <v>336</v>
      </c>
      <c r="B116" s="178">
        <v>0</v>
      </c>
      <c r="C116" s="178">
        <v>0</v>
      </c>
      <c r="D116" s="178">
        <f>B116+C116</f>
        <v>0</v>
      </c>
      <c r="E116" s="178">
        <v>0</v>
      </c>
      <c r="F116" s="178">
        <v>0</v>
      </c>
      <c r="G116" s="178">
        <f>D116-E116</f>
        <v>0</v>
      </c>
    </row>
    <row r="117" spans="1:7">
      <c r="A117" s="63" t="s">
        <v>337</v>
      </c>
      <c r="B117" s="178">
        <v>0</v>
      </c>
      <c r="C117" s="178">
        <v>0</v>
      </c>
      <c r="D117" s="178">
        <f>B117+C117</f>
        <v>0</v>
      </c>
      <c r="E117" s="178">
        <v>0</v>
      </c>
      <c r="F117" s="178">
        <v>0</v>
      </c>
      <c r="G117" s="178">
        <f>D117-E117</f>
        <v>0</v>
      </c>
    </row>
    <row r="118" spans="1:7">
      <c r="A118" s="63" t="s">
        <v>338</v>
      </c>
      <c r="B118" s="178">
        <v>0</v>
      </c>
      <c r="C118" s="178">
        <v>0</v>
      </c>
      <c r="D118" s="178">
        <f>B118+C118</f>
        <v>0</v>
      </c>
      <c r="E118" s="178">
        <v>0</v>
      </c>
      <c r="F118" s="178">
        <v>0</v>
      </c>
      <c r="G118" s="178">
        <f>D118-E118</f>
        <v>0</v>
      </c>
    </row>
    <row r="119" spans="1:7">
      <c r="A119" s="63" t="s">
        <v>339</v>
      </c>
      <c r="B119" s="178">
        <v>0</v>
      </c>
      <c r="C119" s="178">
        <v>0</v>
      </c>
      <c r="D119" s="178">
        <f>B119+C119</f>
        <v>0</v>
      </c>
      <c r="E119" s="178">
        <v>0</v>
      </c>
      <c r="F119" s="178">
        <v>0</v>
      </c>
      <c r="G119" s="178">
        <f>D119-E119</f>
        <v>0</v>
      </c>
    </row>
    <row r="120" spans="1:7">
      <c r="A120" s="63" t="s">
        <v>340</v>
      </c>
      <c r="B120" s="178">
        <v>0</v>
      </c>
      <c r="C120" s="178">
        <v>0</v>
      </c>
      <c r="D120" s="178">
        <f>B120+C120</f>
        <v>0</v>
      </c>
      <c r="E120" s="178">
        <v>0</v>
      </c>
      <c r="F120" s="178">
        <v>0</v>
      </c>
      <c r="G120" s="178">
        <f>D120-E120</f>
        <v>0</v>
      </c>
    </row>
    <row r="121" spans="1:7">
      <c r="A121" s="63" t="s">
        <v>341</v>
      </c>
      <c r="B121" s="178">
        <v>0</v>
      </c>
      <c r="C121" s="178">
        <v>0</v>
      </c>
      <c r="D121" s="178">
        <f>B121+C121</f>
        <v>0</v>
      </c>
      <c r="E121" s="178">
        <v>0</v>
      </c>
      <c r="F121" s="178">
        <v>0</v>
      </c>
      <c r="G121" s="178">
        <f>D121-E121</f>
        <v>0</v>
      </c>
    </row>
    <row r="122" spans="1:7">
      <c r="A122" s="63" t="s">
        <v>342</v>
      </c>
      <c r="B122" s="178">
        <v>0</v>
      </c>
      <c r="C122" s="178">
        <v>0</v>
      </c>
      <c r="D122" s="178">
        <f>B122+C122</f>
        <v>0</v>
      </c>
      <c r="E122" s="178">
        <v>0</v>
      </c>
      <c r="F122" s="178">
        <v>0</v>
      </c>
      <c r="G122" s="178">
        <f>D122-E122</f>
        <v>0</v>
      </c>
    </row>
    <row r="123" spans="1:7">
      <c r="A123" s="62" t="s">
        <v>343</v>
      </c>
      <c r="B123" s="178">
        <f>SUM(B124:B132)</f>
        <v>0</v>
      </c>
      <c r="C123" s="178">
        <f>SUM(C124:C132)</f>
        <v>0</v>
      </c>
      <c r="D123" s="178">
        <f>SUM(D124:D132)</f>
        <v>0</v>
      </c>
      <c r="E123" s="178">
        <f>SUM(E124:E132)</f>
        <v>0</v>
      </c>
      <c r="F123" s="178">
        <f>SUM(F124:F132)</f>
        <v>0</v>
      </c>
      <c r="G123" s="178">
        <f>SUM(G124:G132)</f>
        <v>0</v>
      </c>
    </row>
    <row r="124" spans="1:7">
      <c r="A124" s="63" t="s">
        <v>344</v>
      </c>
      <c r="B124" s="178">
        <v>0</v>
      </c>
      <c r="C124" s="178">
        <v>0</v>
      </c>
      <c r="D124" s="178">
        <f>B124+C124</f>
        <v>0</v>
      </c>
      <c r="E124" s="178">
        <v>0</v>
      </c>
      <c r="F124" s="178">
        <v>0</v>
      </c>
      <c r="G124" s="178">
        <f>D124-E124</f>
        <v>0</v>
      </c>
    </row>
    <row r="125" spans="1:7">
      <c r="A125" s="63" t="s">
        <v>345</v>
      </c>
      <c r="B125" s="178">
        <v>0</v>
      </c>
      <c r="C125" s="178">
        <v>0</v>
      </c>
      <c r="D125" s="178">
        <f>B125+C125</f>
        <v>0</v>
      </c>
      <c r="E125" s="178">
        <v>0</v>
      </c>
      <c r="F125" s="178">
        <v>0</v>
      </c>
      <c r="G125" s="178">
        <f>D125-E125</f>
        <v>0</v>
      </c>
    </row>
    <row r="126" spans="1:7">
      <c r="A126" s="63" t="s">
        <v>346</v>
      </c>
      <c r="B126" s="178">
        <v>0</v>
      </c>
      <c r="C126" s="178">
        <v>0</v>
      </c>
      <c r="D126" s="178">
        <f>B126+C126</f>
        <v>0</v>
      </c>
      <c r="E126" s="178">
        <v>0</v>
      </c>
      <c r="F126" s="178">
        <v>0</v>
      </c>
      <c r="G126" s="178">
        <f>D126-E126</f>
        <v>0</v>
      </c>
    </row>
    <row r="127" spans="1:7">
      <c r="A127" s="63" t="s">
        <v>347</v>
      </c>
      <c r="B127" s="178">
        <v>0</v>
      </c>
      <c r="C127" s="178">
        <v>0</v>
      </c>
      <c r="D127" s="178">
        <f>B127+C127</f>
        <v>0</v>
      </c>
      <c r="E127" s="178">
        <v>0</v>
      </c>
      <c r="F127" s="178">
        <v>0</v>
      </c>
      <c r="G127" s="178">
        <f>D127-E127</f>
        <v>0</v>
      </c>
    </row>
    <row r="128" spans="1:7">
      <c r="A128" s="63" t="s">
        <v>348</v>
      </c>
      <c r="B128" s="178">
        <v>0</v>
      </c>
      <c r="C128" s="178">
        <v>0</v>
      </c>
      <c r="D128" s="178">
        <f>B128+C128</f>
        <v>0</v>
      </c>
      <c r="E128" s="178">
        <v>0</v>
      </c>
      <c r="F128" s="178">
        <v>0</v>
      </c>
      <c r="G128" s="178">
        <f>D128-E128</f>
        <v>0</v>
      </c>
    </row>
    <row r="129" spans="1:7">
      <c r="A129" s="63" t="s">
        <v>349</v>
      </c>
      <c r="B129" s="178">
        <v>0</v>
      </c>
      <c r="C129" s="178">
        <v>0</v>
      </c>
      <c r="D129" s="178">
        <f>B129+C129</f>
        <v>0</v>
      </c>
      <c r="E129" s="178">
        <v>0</v>
      </c>
      <c r="F129" s="178">
        <v>0</v>
      </c>
      <c r="G129" s="178">
        <f>D129-E129</f>
        <v>0</v>
      </c>
    </row>
    <row r="130" spans="1:7">
      <c r="A130" s="63" t="s">
        <v>350</v>
      </c>
      <c r="B130" s="178">
        <v>0</v>
      </c>
      <c r="C130" s="178">
        <v>0</v>
      </c>
      <c r="D130" s="178">
        <f>B130+C130</f>
        <v>0</v>
      </c>
      <c r="E130" s="178">
        <v>0</v>
      </c>
      <c r="F130" s="178">
        <v>0</v>
      </c>
      <c r="G130" s="178">
        <f>D130-E130</f>
        <v>0</v>
      </c>
    </row>
    <row r="131" spans="1:7">
      <c r="A131" s="63" t="s">
        <v>351</v>
      </c>
      <c r="B131" s="178">
        <v>0</v>
      </c>
      <c r="C131" s="178">
        <v>0</v>
      </c>
      <c r="D131" s="178">
        <f>B131+C131</f>
        <v>0</v>
      </c>
      <c r="E131" s="178">
        <v>0</v>
      </c>
      <c r="F131" s="178">
        <v>0</v>
      </c>
      <c r="G131" s="178">
        <f>D131-E131</f>
        <v>0</v>
      </c>
    </row>
    <row r="132" spans="1:7">
      <c r="A132" s="63" t="s">
        <v>352</v>
      </c>
      <c r="B132" s="178">
        <v>0</v>
      </c>
      <c r="C132" s="178">
        <v>0</v>
      </c>
      <c r="D132" s="178">
        <f>B132+C132</f>
        <v>0</v>
      </c>
      <c r="E132" s="178">
        <v>0</v>
      </c>
      <c r="F132" s="178">
        <v>0</v>
      </c>
      <c r="G132" s="178">
        <f>D132-E132</f>
        <v>0</v>
      </c>
    </row>
    <row r="133" spans="1:7">
      <c r="A133" s="62" t="s">
        <v>353</v>
      </c>
      <c r="B133" s="178">
        <f>SUM(B134:B136)</f>
        <v>0</v>
      </c>
      <c r="C133" s="178">
        <f>SUM(C134:C136)</f>
        <v>0</v>
      </c>
      <c r="D133" s="178">
        <f>SUM(D134:D136)</f>
        <v>0</v>
      </c>
      <c r="E133" s="178">
        <f>SUM(E134:E136)</f>
        <v>0</v>
      </c>
      <c r="F133" s="178">
        <f>SUM(F134:F136)</f>
        <v>0</v>
      </c>
      <c r="G133" s="178">
        <f>SUM(G134:G136)</f>
        <v>0</v>
      </c>
    </row>
    <row r="134" spans="1:7">
      <c r="A134" s="63" t="s">
        <v>354</v>
      </c>
      <c r="B134" s="178">
        <v>0</v>
      </c>
      <c r="C134" s="178">
        <v>0</v>
      </c>
      <c r="D134" s="178">
        <f>B134+C134</f>
        <v>0</v>
      </c>
      <c r="E134" s="178">
        <v>0</v>
      </c>
      <c r="F134" s="178">
        <v>0</v>
      </c>
      <c r="G134" s="178">
        <f>D134-E134</f>
        <v>0</v>
      </c>
    </row>
    <row r="135" spans="1:7">
      <c r="A135" s="63" t="s">
        <v>355</v>
      </c>
      <c r="B135" s="178">
        <v>0</v>
      </c>
      <c r="C135" s="178">
        <v>0</v>
      </c>
      <c r="D135" s="178">
        <f>B135+C135</f>
        <v>0</v>
      </c>
      <c r="E135" s="178">
        <v>0</v>
      </c>
      <c r="F135" s="178">
        <v>0</v>
      </c>
      <c r="G135" s="178">
        <f>D135-E135</f>
        <v>0</v>
      </c>
    </row>
    <row r="136" spans="1:7">
      <c r="A136" s="63" t="s">
        <v>356</v>
      </c>
      <c r="B136" s="178">
        <v>0</v>
      </c>
      <c r="C136" s="178">
        <v>0</v>
      </c>
      <c r="D136" s="178">
        <f>B136+C136</f>
        <v>0</v>
      </c>
      <c r="E136" s="178">
        <v>0</v>
      </c>
      <c r="F136" s="178">
        <v>0</v>
      </c>
      <c r="G136" s="178">
        <f>D136-E136</f>
        <v>0</v>
      </c>
    </row>
    <row r="137" spans="1:7">
      <c r="A137" s="62" t="s">
        <v>357</v>
      </c>
      <c r="B137" s="178">
        <f>SUM(B138:B142,B144:B145)</f>
        <v>0</v>
      </c>
      <c r="C137" s="178">
        <f>SUM(C138:C142,C144:C145)</f>
        <v>0</v>
      </c>
      <c r="D137" s="178">
        <f>SUM(D138:D142,D144:D145)</f>
        <v>0</v>
      </c>
      <c r="E137" s="178">
        <f>SUM(E138:E142,E144:E145)</f>
        <v>0</v>
      </c>
      <c r="F137" s="178">
        <f>SUM(F138:F142,F144:F145)</f>
        <v>0</v>
      </c>
      <c r="G137" s="178">
        <f>SUM(G138:G142,G144:G145)</f>
        <v>0</v>
      </c>
    </row>
    <row r="138" spans="1:7">
      <c r="A138" s="63" t="s">
        <v>358</v>
      </c>
      <c r="B138" s="178">
        <v>0</v>
      </c>
      <c r="C138" s="178">
        <v>0</v>
      </c>
      <c r="D138" s="178">
        <f>B138+C138</f>
        <v>0</v>
      </c>
      <c r="E138" s="178">
        <v>0</v>
      </c>
      <c r="F138" s="178">
        <v>0</v>
      </c>
      <c r="G138" s="178">
        <f>D138-E138</f>
        <v>0</v>
      </c>
    </row>
    <row r="139" spans="1:7">
      <c r="A139" s="63" t="s">
        <v>359</v>
      </c>
      <c r="B139" s="178">
        <v>0</v>
      </c>
      <c r="C139" s="178">
        <v>0</v>
      </c>
      <c r="D139" s="178">
        <f>B139+C139</f>
        <v>0</v>
      </c>
      <c r="E139" s="178">
        <v>0</v>
      </c>
      <c r="F139" s="178">
        <v>0</v>
      </c>
      <c r="G139" s="178">
        <f>D139-E139</f>
        <v>0</v>
      </c>
    </row>
    <row r="140" spans="1:7">
      <c r="A140" s="63" t="s">
        <v>360</v>
      </c>
      <c r="B140" s="178">
        <v>0</v>
      </c>
      <c r="C140" s="178">
        <v>0</v>
      </c>
      <c r="D140" s="178">
        <f>B140+C140</f>
        <v>0</v>
      </c>
      <c r="E140" s="178">
        <v>0</v>
      </c>
      <c r="F140" s="178">
        <v>0</v>
      </c>
      <c r="G140" s="178">
        <f>D140-E140</f>
        <v>0</v>
      </c>
    </row>
    <row r="141" spans="1:7">
      <c r="A141" s="63" t="s">
        <v>361</v>
      </c>
      <c r="B141" s="178">
        <v>0</v>
      </c>
      <c r="C141" s="178">
        <v>0</v>
      </c>
      <c r="D141" s="178">
        <f>B141+C141</f>
        <v>0</v>
      </c>
      <c r="E141" s="178">
        <v>0</v>
      </c>
      <c r="F141" s="178">
        <v>0</v>
      </c>
      <c r="G141" s="178">
        <f>D141-E141</f>
        <v>0</v>
      </c>
    </row>
    <row r="142" spans="1:7">
      <c r="A142" s="63" t="s">
        <v>362</v>
      </c>
      <c r="B142" s="178">
        <v>0</v>
      </c>
      <c r="C142" s="178">
        <v>0</v>
      </c>
      <c r="D142" s="178">
        <f>B142+C142</f>
        <v>0</v>
      </c>
      <c r="E142" s="178">
        <v>0</v>
      </c>
      <c r="F142" s="178">
        <v>0</v>
      </c>
      <c r="G142" s="178">
        <f>D142-E142</f>
        <v>0</v>
      </c>
    </row>
    <row r="143" spans="1:7">
      <c r="A143" s="63" t="s">
        <v>363</v>
      </c>
      <c r="B143" s="178">
        <v>0</v>
      </c>
      <c r="C143" s="178">
        <v>0</v>
      </c>
      <c r="D143" s="178">
        <f>B143+C143</f>
        <v>0</v>
      </c>
      <c r="E143" s="178">
        <v>0</v>
      </c>
      <c r="F143" s="178">
        <v>0</v>
      </c>
      <c r="G143" s="178">
        <f>D143-E143</f>
        <v>0</v>
      </c>
    </row>
    <row r="144" spans="1:7">
      <c r="A144" s="63" t="s">
        <v>364</v>
      </c>
      <c r="B144" s="178">
        <v>0</v>
      </c>
      <c r="C144" s="178">
        <v>0</v>
      </c>
      <c r="D144" s="178">
        <f>B144+C144</f>
        <v>0</v>
      </c>
      <c r="E144" s="178">
        <v>0</v>
      </c>
      <c r="F144" s="178">
        <v>0</v>
      </c>
      <c r="G144" s="178">
        <f>D144-E144</f>
        <v>0</v>
      </c>
    </row>
    <row r="145" spans="1:7">
      <c r="A145" s="63" t="s">
        <v>365</v>
      </c>
      <c r="B145" s="178">
        <v>0</v>
      </c>
      <c r="C145" s="178">
        <v>0</v>
      </c>
      <c r="D145" s="178">
        <f>B145+C145</f>
        <v>0</v>
      </c>
      <c r="E145" s="178">
        <v>0</v>
      </c>
      <c r="F145" s="178">
        <v>0</v>
      </c>
      <c r="G145" s="178">
        <f>D145-E145</f>
        <v>0</v>
      </c>
    </row>
    <row r="146" spans="1:7">
      <c r="A146" s="62" t="s">
        <v>366</v>
      </c>
      <c r="B146" s="178">
        <f>SUM(B147:B149)</f>
        <v>0</v>
      </c>
      <c r="C146" s="178">
        <f>SUM(C147:C149)</f>
        <v>0</v>
      </c>
      <c r="D146" s="178">
        <f>SUM(D147:D149)</f>
        <v>0</v>
      </c>
      <c r="E146" s="178">
        <f>SUM(E147:E149)</f>
        <v>0</v>
      </c>
      <c r="F146" s="178">
        <f>SUM(F147:F149)</f>
        <v>0</v>
      </c>
      <c r="G146" s="178">
        <f>SUM(G147:G149)</f>
        <v>0</v>
      </c>
    </row>
    <row r="147" spans="1:7">
      <c r="A147" s="63" t="s">
        <v>367</v>
      </c>
      <c r="B147" s="178">
        <v>0</v>
      </c>
      <c r="C147" s="178">
        <v>0</v>
      </c>
      <c r="D147" s="178">
        <f>B147+C147</f>
        <v>0</v>
      </c>
      <c r="E147" s="178">
        <v>0</v>
      </c>
      <c r="F147" s="178">
        <v>0</v>
      </c>
      <c r="G147" s="178">
        <f>D147-E147</f>
        <v>0</v>
      </c>
    </row>
    <row r="148" spans="1:7">
      <c r="A148" s="63" t="s">
        <v>368</v>
      </c>
      <c r="B148" s="178">
        <v>0</v>
      </c>
      <c r="C148" s="178">
        <v>0</v>
      </c>
      <c r="D148" s="178">
        <f>B148+C148</f>
        <v>0</v>
      </c>
      <c r="E148" s="178">
        <v>0</v>
      </c>
      <c r="F148" s="178">
        <v>0</v>
      </c>
      <c r="G148" s="178">
        <f>D148-E148</f>
        <v>0</v>
      </c>
    </row>
    <row r="149" spans="1:7">
      <c r="A149" s="63" t="s">
        <v>369</v>
      </c>
      <c r="B149" s="178">
        <v>0</v>
      </c>
      <c r="C149" s="178">
        <v>0</v>
      </c>
      <c r="D149" s="178">
        <f>B149+C149</f>
        <v>0</v>
      </c>
      <c r="E149" s="178">
        <v>0</v>
      </c>
      <c r="F149" s="178">
        <v>0</v>
      </c>
      <c r="G149" s="178">
        <f>D149-E149</f>
        <v>0</v>
      </c>
    </row>
    <row r="150" spans="1:7">
      <c r="A150" s="62" t="s">
        <v>370</v>
      </c>
      <c r="B150" s="178">
        <f>SUM(B151:B157)</f>
        <v>0</v>
      </c>
      <c r="C150" s="178">
        <f>SUM(C151:C157)</f>
        <v>0</v>
      </c>
      <c r="D150" s="178">
        <f>SUM(D151:D157)</f>
        <v>0</v>
      </c>
      <c r="E150" s="178">
        <f>SUM(E151:E157)</f>
        <v>0</v>
      </c>
      <c r="F150" s="178">
        <f>SUM(F151:F157)</f>
        <v>0</v>
      </c>
      <c r="G150" s="178">
        <f>SUM(G151:G157)</f>
        <v>0</v>
      </c>
    </row>
    <row r="151" spans="1:7">
      <c r="A151" s="63" t="s">
        <v>371</v>
      </c>
      <c r="B151" s="178">
        <v>0</v>
      </c>
      <c r="C151" s="178">
        <v>0</v>
      </c>
      <c r="D151" s="178">
        <f>B151+C151</f>
        <v>0</v>
      </c>
      <c r="E151" s="178">
        <v>0</v>
      </c>
      <c r="F151" s="178">
        <v>0</v>
      </c>
      <c r="G151" s="178">
        <f>D151-E151</f>
        <v>0</v>
      </c>
    </row>
    <row r="152" spans="1:7">
      <c r="A152" s="63" t="s">
        <v>372</v>
      </c>
      <c r="B152" s="178">
        <v>0</v>
      </c>
      <c r="C152" s="178">
        <v>0</v>
      </c>
      <c r="D152" s="178">
        <f>B152+C152</f>
        <v>0</v>
      </c>
      <c r="E152" s="178">
        <v>0</v>
      </c>
      <c r="F152" s="178">
        <v>0</v>
      </c>
      <c r="G152" s="178">
        <f>D152-E152</f>
        <v>0</v>
      </c>
    </row>
    <row r="153" spans="1:7">
      <c r="A153" s="63" t="s">
        <v>373</v>
      </c>
      <c r="B153" s="178">
        <v>0</v>
      </c>
      <c r="C153" s="178">
        <v>0</v>
      </c>
      <c r="D153" s="178">
        <f>B153+C153</f>
        <v>0</v>
      </c>
      <c r="E153" s="178">
        <v>0</v>
      </c>
      <c r="F153" s="178">
        <v>0</v>
      </c>
      <c r="G153" s="178">
        <f>D153-E153</f>
        <v>0</v>
      </c>
    </row>
    <row r="154" spans="1:7">
      <c r="A154" s="65" t="s">
        <v>374</v>
      </c>
      <c r="B154" s="178">
        <v>0</v>
      </c>
      <c r="C154" s="178">
        <v>0</v>
      </c>
      <c r="D154" s="178">
        <f>B154+C154</f>
        <v>0</v>
      </c>
      <c r="E154" s="178">
        <v>0</v>
      </c>
      <c r="F154" s="178">
        <v>0</v>
      </c>
      <c r="G154" s="178">
        <f>D154-E154</f>
        <v>0</v>
      </c>
    </row>
    <row r="155" spans="1:7">
      <c r="A155" s="63" t="s">
        <v>375</v>
      </c>
      <c r="B155" s="178">
        <v>0</v>
      </c>
      <c r="C155" s="178">
        <v>0</v>
      </c>
      <c r="D155" s="178">
        <f>B155+C155</f>
        <v>0</v>
      </c>
      <c r="E155" s="178">
        <v>0</v>
      </c>
      <c r="F155" s="178">
        <v>0</v>
      </c>
      <c r="G155" s="178">
        <f>D155-E155</f>
        <v>0</v>
      </c>
    </row>
    <row r="156" spans="1:7">
      <c r="A156" s="63" t="s">
        <v>376</v>
      </c>
      <c r="B156" s="178">
        <v>0</v>
      </c>
      <c r="C156" s="178">
        <v>0</v>
      </c>
      <c r="D156" s="178">
        <f>B156+C156</f>
        <v>0</v>
      </c>
      <c r="E156" s="178">
        <v>0</v>
      </c>
      <c r="F156" s="178">
        <v>0</v>
      </c>
      <c r="G156" s="178">
        <f>D156-E156</f>
        <v>0</v>
      </c>
    </row>
    <row r="157" spans="1:7">
      <c r="A157" s="63" t="s">
        <v>377</v>
      </c>
      <c r="B157" s="178">
        <v>0</v>
      </c>
      <c r="C157" s="178">
        <v>0</v>
      </c>
      <c r="D157" s="178">
        <f>B157+C157</f>
        <v>0</v>
      </c>
      <c r="E157" s="178">
        <v>0</v>
      </c>
      <c r="F157" s="178">
        <v>0</v>
      </c>
      <c r="G157" s="178">
        <f>D157-E157</f>
        <v>0</v>
      </c>
    </row>
    <row r="158" spans="1:7">
      <c r="A158" s="66"/>
      <c r="B158" s="179"/>
      <c r="C158" s="179"/>
      <c r="D158" s="179"/>
      <c r="E158" s="179"/>
      <c r="F158" s="179"/>
      <c r="G158" s="179"/>
    </row>
    <row r="159" spans="1:7">
      <c r="A159" s="25" t="s">
        <v>379</v>
      </c>
      <c r="B159" s="177">
        <f>B9+B84</f>
        <v>16590200.68</v>
      </c>
      <c r="C159" s="177">
        <f>C9+C84</f>
        <v>7212964.8399999999</v>
      </c>
      <c r="D159" s="177">
        <f>D9+D84</f>
        <v>23803165.52</v>
      </c>
      <c r="E159" s="177">
        <f>E9+E84</f>
        <v>11122979.26</v>
      </c>
      <c r="F159" s="177">
        <f>F9+F84</f>
        <v>11122979.26</v>
      </c>
      <c r="G159" s="177">
        <f>G9+G84</f>
        <v>12680186.26</v>
      </c>
    </row>
    <row r="160" spans="1:7">
      <c r="A160" s="45"/>
      <c r="B160" s="44"/>
      <c r="C160" s="44"/>
      <c r="D160" s="44"/>
      <c r="E160" s="44"/>
      <c r="F160" s="44"/>
      <c r="G160" s="44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5"/>
  <sheetViews>
    <sheetView showGridLines="0" zoomScale="75" zoomScaleNormal="75" workbookViewId="0">
      <selection activeCell="M36" sqref="M36"/>
    </sheetView>
  </sheetViews>
  <sheetFormatPr baseColWidth="10" defaultColWidth="11" defaultRowHeight="15"/>
  <cols>
    <col min="1" max="1" width="65.7109375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>
      <c r="A1" s="152" t="s">
        <v>380</v>
      </c>
      <c r="B1" s="153"/>
      <c r="C1" s="153"/>
      <c r="D1" s="153"/>
      <c r="E1" s="153"/>
      <c r="F1" s="153"/>
      <c r="G1" s="154"/>
    </row>
    <row r="2" spans="1:7" ht="15" customHeight="1">
      <c r="A2" s="144" t="str">
        <f>'Formato 1'!A2</f>
        <v xml:space="preserve"> Sistema para el Desarrollo Integral de la Familia del Municipio de Valle de Santiago, Gto.</v>
      </c>
      <c r="B2" s="145"/>
      <c r="C2" s="145"/>
      <c r="D2" s="145"/>
      <c r="E2" s="145"/>
      <c r="F2" s="145"/>
      <c r="G2" s="146"/>
    </row>
    <row r="3" spans="1:7" ht="15" customHeight="1">
      <c r="A3" s="141" t="s">
        <v>297</v>
      </c>
      <c r="B3" s="142"/>
      <c r="C3" s="142"/>
      <c r="D3" s="142"/>
      <c r="E3" s="142"/>
      <c r="F3" s="142"/>
      <c r="G3" s="143"/>
    </row>
    <row r="4" spans="1:7" ht="15" customHeight="1">
      <c r="A4" s="115" t="s">
        <v>381</v>
      </c>
      <c r="B4" s="116"/>
      <c r="C4" s="116"/>
      <c r="D4" s="116"/>
      <c r="E4" s="116"/>
      <c r="F4" s="116"/>
      <c r="G4" s="117"/>
    </row>
    <row r="5" spans="1:7" ht="15" customHeight="1">
      <c r="A5" s="141" t="str">
        <f>'Formato 3'!A4</f>
        <v>Del 01 de enero al 30 de junio de 2026</v>
      </c>
      <c r="B5" s="142"/>
      <c r="C5" s="142"/>
      <c r="D5" s="142"/>
      <c r="E5" s="142"/>
      <c r="F5" s="142"/>
      <c r="G5" s="143"/>
    </row>
    <row r="6" spans="1:7">
      <c r="A6" s="137" t="s">
        <v>2</v>
      </c>
      <c r="B6" s="138"/>
      <c r="C6" s="138"/>
      <c r="D6" s="138"/>
      <c r="E6" s="138"/>
      <c r="F6" s="138"/>
      <c r="G6" s="139"/>
    </row>
    <row r="7" spans="1:7" ht="15" customHeight="1">
      <c r="A7" s="147" t="s">
        <v>5</v>
      </c>
      <c r="B7" s="149" t="s">
        <v>299</v>
      </c>
      <c r="C7" s="149"/>
      <c r="D7" s="149"/>
      <c r="E7" s="149"/>
      <c r="F7" s="149"/>
      <c r="G7" s="151" t="s">
        <v>300</v>
      </c>
    </row>
    <row r="8" spans="1:7" ht="30">
      <c r="A8" s="148"/>
      <c r="B8" s="21" t="s">
        <v>205</v>
      </c>
      <c r="C8" s="7" t="s">
        <v>231</v>
      </c>
      <c r="D8" s="21" t="s">
        <v>232</v>
      </c>
      <c r="E8" s="21" t="s">
        <v>190</v>
      </c>
      <c r="F8" s="21" t="s">
        <v>206</v>
      </c>
      <c r="G8" s="150"/>
    </row>
    <row r="9" spans="1:7" ht="15.75" customHeight="1">
      <c r="A9" s="22" t="s">
        <v>382</v>
      </c>
      <c r="B9" s="180">
        <f>SUM(B10:B23)</f>
        <v>16590200.68</v>
      </c>
      <c r="C9" s="180">
        <f>SUM(C10:C23)</f>
        <v>7212964.8400000008</v>
      </c>
      <c r="D9" s="180">
        <f>SUM(D10:D23)</f>
        <v>23803165.519999996</v>
      </c>
      <c r="E9" s="180">
        <f>SUM(E10:E23)</f>
        <v>11122979.260000002</v>
      </c>
      <c r="F9" s="180">
        <f>SUM(F10:F23)</f>
        <v>11122979.260000002</v>
      </c>
      <c r="G9" s="180">
        <f>SUM(G10:G23)</f>
        <v>12680186.260000002</v>
      </c>
    </row>
    <row r="10" spans="1:7">
      <c r="A10" s="184" t="s">
        <v>556</v>
      </c>
      <c r="B10" s="181">
        <v>1142038.46</v>
      </c>
      <c r="C10" s="181">
        <v>2978100.94</v>
      </c>
      <c r="D10" s="181">
        <f>B10+C10</f>
        <v>4120139.4</v>
      </c>
      <c r="E10" s="181">
        <v>2994507.73</v>
      </c>
      <c r="F10" s="181">
        <v>2994507.73</v>
      </c>
      <c r="G10" s="181">
        <f>D10-E10</f>
        <v>1125631.67</v>
      </c>
    </row>
    <row r="11" spans="1:7">
      <c r="A11" s="184" t="s">
        <v>557</v>
      </c>
      <c r="B11" s="181">
        <v>4933268.9000000004</v>
      </c>
      <c r="C11" s="181">
        <v>163055.56</v>
      </c>
      <c r="D11" s="181">
        <f>B11+C11</f>
        <v>5096324.46</v>
      </c>
      <c r="E11" s="181">
        <v>2115634.37</v>
      </c>
      <c r="F11" s="181">
        <v>2115634.37</v>
      </c>
      <c r="G11" s="181">
        <f>D11-E11</f>
        <v>2980690.09</v>
      </c>
    </row>
    <row r="12" spans="1:7">
      <c r="A12" s="184" t="s">
        <v>558</v>
      </c>
      <c r="B12" s="181">
        <v>624298.79</v>
      </c>
      <c r="C12" s="181">
        <v>0</v>
      </c>
      <c r="D12" s="181">
        <f>B12+C12</f>
        <v>624298.79</v>
      </c>
      <c r="E12" s="181">
        <v>154351.65</v>
      </c>
      <c r="F12" s="181">
        <v>154351.65</v>
      </c>
      <c r="G12" s="181">
        <f>D12-E12</f>
        <v>469947.14</v>
      </c>
    </row>
    <row r="13" spans="1:7">
      <c r="A13" s="184" t="s">
        <v>559</v>
      </c>
      <c r="B13" s="181">
        <v>284351.58</v>
      </c>
      <c r="C13" s="181">
        <v>-21156.3</v>
      </c>
      <c r="D13" s="181">
        <f>B13+C13</f>
        <v>263195.28000000003</v>
      </c>
      <c r="E13" s="181">
        <v>144018.97</v>
      </c>
      <c r="F13" s="181">
        <v>144018.97</v>
      </c>
      <c r="G13" s="181">
        <f>D13-E13</f>
        <v>119176.31000000003</v>
      </c>
    </row>
    <row r="14" spans="1:7">
      <c r="A14" s="184" t="s">
        <v>560</v>
      </c>
      <c r="B14" s="181">
        <v>937997.69</v>
      </c>
      <c r="C14" s="181">
        <v>192400</v>
      </c>
      <c r="D14" s="181">
        <f>B14+C14</f>
        <v>1130397.69</v>
      </c>
      <c r="E14" s="181">
        <v>531865.11</v>
      </c>
      <c r="F14" s="181">
        <v>531865.11</v>
      </c>
      <c r="G14" s="181">
        <f>D14-E14</f>
        <v>598532.57999999996</v>
      </c>
    </row>
    <row r="15" spans="1:7">
      <c r="A15" s="184" t="s">
        <v>561</v>
      </c>
      <c r="B15" s="181">
        <v>2995998.7200000002</v>
      </c>
      <c r="C15" s="181">
        <v>913200</v>
      </c>
      <c r="D15" s="181">
        <f>B15+C15</f>
        <v>3909198.72</v>
      </c>
      <c r="E15" s="181">
        <v>2006461.28</v>
      </c>
      <c r="F15" s="181">
        <v>2006461.28</v>
      </c>
      <c r="G15" s="181">
        <f>D15-E15</f>
        <v>1902737.4400000002</v>
      </c>
    </row>
    <row r="16" spans="1:7">
      <c r="A16" s="184" t="s">
        <v>562</v>
      </c>
      <c r="B16" s="181">
        <v>1106910.93</v>
      </c>
      <c r="C16" s="181">
        <v>6145</v>
      </c>
      <c r="D16" s="181">
        <f>B16+C16</f>
        <v>1113055.93</v>
      </c>
      <c r="E16" s="181">
        <v>440788.94</v>
      </c>
      <c r="F16" s="181">
        <v>440788.94</v>
      </c>
      <c r="G16" s="181">
        <f>D16-E16</f>
        <v>672266.99</v>
      </c>
    </row>
    <row r="17" spans="1:7">
      <c r="A17" s="184" t="s">
        <v>563</v>
      </c>
      <c r="B17" s="181">
        <v>832383.19</v>
      </c>
      <c r="C17" s="181">
        <v>-20855.560000000001</v>
      </c>
      <c r="D17" s="181">
        <f>B17+C17</f>
        <v>811527.62999999989</v>
      </c>
      <c r="E17" s="181">
        <v>370338.64</v>
      </c>
      <c r="F17" s="181">
        <v>370338.64</v>
      </c>
      <c r="G17" s="181">
        <f>D17-E17</f>
        <v>441188.98999999987</v>
      </c>
    </row>
    <row r="18" spans="1:7">
      <c r="A18" s="184" t="s">
        <v>564</v>
      </c>
      <c r="B18" s="181">
        <v>1943607.73</v>
      </c>
      <c r="C18" s="181">
        <v>199375.2</v>
      </c>
      <c r="D18" s="181">
        <f>B18+C18</f>
        <v>2142982.9300000002</v>
      </c>
      <c r="E18" s="181">
        <v>817612.27</v>
      </c>
      <c r="F18" s="181">
        <v>817612.27</v>
      </c>
      <c r="G18" s="181">
        <f>D18-E18</f>
        <v>1325370.6600000001</v>
      </c>
    </row>
    <row r="19" spans="1:7">
      <c r="A19" s="184" t="s">
        <v>565</v>
      </c>
      <c r="B19" s="181">
        <v>45316.62</v>
      </c>
      <c r="C19" s="181">
        <v>2802700</v>
      </c>
      <c r="D19" s="181">
        <f>B19+C19</f>
        <v>2848016.62</v>
      </c>
      <c r="E19" s="181">
        <v>712667.48</v>
      </c>
      <c r="F19" s="181">
        <v>712667.48</v>
      </c>
      <c r="G19" s="181">
        <f>D19-E19</f>
        <v>2135349.14</v>
      </c>
    </row>
    <row r="20" spans="1:7">
      <c r="A20" s="184" t="s">
        <v>566</v>
      </c>
      <c r="B20" s="181">
        <v>1001239.52</v>
      </c>
      <c r="C20" s="181">
        <v>0</v>
      </c>
      <c r="D20" s="181">
        <f>B20+C20</f>
        <v>1001239.52</v>
      </c>
      <c r="E20" s="181">
        <v>504702.2</v>
      </c>
      <c r="F20" s="181">
        <v>504702.2</v>
      </c>
      <c r="G20" s="181">
        <f>D20-E20</f>
        <v>496537.32</v>
      </c>
    </row>
    <row r="21" spans="1:7">
      <c r="A21" s="184" t="s">
        <v>567</v>
      </c>
      <c r="B21" s="181">
        <v>551970.99</v>
      </c>
      <c r="C21" s="181">
        <v>0</v>
      </c>
      <c r="D21" s="181">
        <f>B21+C21</f>
        <v>551970.99</v>
      </c>
      <c r="E21" s="181">
        <v>244607.06</v>
      </c>
      <c r="F21" s="181">
        <v>244607.06</v>
      </c>
      <c r="G21" s="181">
        <f>D21-E21</f>
        <v>307363.93</v>
      </c>
    </row>
    <row r="22" spans="1:7">
      <c r="A22" s="184" t="s">
        <v>568</v>
      </c>
      <c r="B22" s="181">
        <v>190817.56</v>
      </c>
      <c r="C22" s="181">
        <v>0</v>
      </c>
      <c r="D22" s="181">
        <f>B22+C22</f>
        <v>190817.56</v>
      </c>
      <c r="E22" s="181">
        <v>85423.56</v>
      </c>
      <c r="F22" s="181">
        <v>85423.56</v>
      </c>
      <c r="G22" s="181">
        <f>D22-E22</f>
        <v>105394</v>
      </c>
    </row>
    <row r="23" spans="1:7">
      <c r="A23" s="26" t="s">
        <v>151</v>
      </c>
      <c r="B23" s="182"/>
      <c r="C23" s="182"/>
      <c r="D23" s="182"/>
      <c r="E23" s="182"/>
      <c r="F23" s="182"/>
      <c r="G23" s="182"/>
    </row>
    <row r="24" spans="1:7">
      <c r="A24" s="3" t="s">
        <v>391</v>
      </c>
      <c r="B24" s="183">
        <f>SUM(B25:B33)</f>
        <v>0</v>
      </c>
      <c r="C24" s="183">
        <f>SUM(C25:C33)</f>
        <v>0</v>
      </c>
      <c r="D24" s="183">
        <f>SUM(D25:D33)</f>
        <v>0</v>
      </c>
      <c r="E24" s="183">
        <f>SUM(E25:E33)</f>
        <v>0</v>
      </c>
      <c r="F24" s="183">
        <f>SUM(F25:F33)</f>
        <v>0</v>
      </c>
      <c r="G24" s="183">
        <f>SUM(G25:G33)</f>
        <v>0</v>
      </c>
    </row>
    <row r="25" spans="1:7">
      <c r="A25" s="51" t="s">
        <v>383</v>
      </c>
      <c r="B25" s="181">
        <v>0</v>
      </c>
      <c r="C25" s="181">
        <v>0</v>
      </c>
      <c r="D25" s="181">
        <f>B25+C25</f>
        <v>0</v>
      </c>
      <c r="E25" s="181">
        <v>0</v>
      </c>
      <c r="F25" s="181">
        <v>0</v>
      </c>
      <c r="G25" s="181">
        <f>D25-E25</f>
        <v>0</v>
      </c>
    </row>
    <row r="26" spans="1:7">
      <c r="A26" s="51" t="s">
        <v>384</v>
      </c>
      <c r="B26" s="181">
        <v>0</v>
      </c>
      <c r="C26" s="181">
        <v>0</v>
      </c>
      <c r="D26" s="181">
        <f>B26+C26</f>
        <v>0</v>
      </c>
      <c r="E26" s="181">
        <v>0</v>
      </c>
      <c r="F26" s="181">
        <v>0</v>
      </c>
      <c r="G26" s="181">
        <f>D26-E26</f>
        <v>0</v>
      </c>
    </row>
    <row r="27" spans="1:7">
      <c r="A27" s="51" t="s">
        <v>385</v>
      </c>
      <c r="B27" s="181">
        <v>0</v>
      </c>
      <c r="C27" s="181">
        <v>0</v>
      </c>
      <c r="D27" s="181">
        <f>B27+C27</f>
        <v>0</v>
      </c>
      <c r="E27" s="181">
        <v>0</v>
      </c>
      <c r="F27" s="181">
        <v>0</v>
      </c>
      <c r="G27" s="181">
        <f>D27-E27</f>
        <v>0</v>
      </c>
    </row>
    <row r="28" spans="1:7">
      <c r="A28" s="51" t="s">
        <v>386</v>
      </c>
      <c r="B28" s="181">
        <v>0</v>
      </c>
      <c r="C28" s="181">
        <v>0</v>
      </c>
      <c r="D28" s="181">
        <f>B28+C28</f>
        <v>0</v>
      </c>
      <c r="E28" s="181">
        <v>0</v>
      </c>
      <c r="F28" s="181">
        <v>0</v>
      </c>
      <c r="G28" s="181">
        <f>D28-E28</f>
        <v>0</v>
      </c>
    </row>
    <row r="29" spans="1:7">
      <c r="A29" s="51" t="s">
        <v>387</v>
      </c>
      <c r="B29" s="181">
        <v>0</v>
      </c>
      <c r="C29" s="181">
        <v>0</v>
      </c>
      <c r="D29" s="181">
        <f>B29+C29</f>
        <v>0</v>
      </c>
      <c r="E29" s="181">
        <v>0</v>
      </c>
      <c r="F29" s="181">
        <v>0</v>
      </c>
      <c r="G29" s="181">
        <f>D29-E29</f>
        <v>0</v>
      </c>
    </row>
    <row r="30" spans="1:7">
      <c r="A30" s="51" t="s">
        <v>388</v>
      </c>
      <c r="B30" s="181">
        <v>0</v>
      </c>
      <c r="C30" s="181">
        <v>0</v>
      </c>
      <c r="D30" s="181">
        <f>B30+C30</f>
        <v>0</v>
      </c>
      <c r="E30" s="181">
        <v>0</v>
      </c>
      <c r="F30" s="181">
        <v>0</v>
      </c>
      <c r="G30" s="181">
        <f>D30-E30</f>
        <v>0</v>
      </c>
    </row>
    <row r="31" spans="1:7">
      <c r="A31" s="51" t="s">
        <v>389</v>
      </c>
      <c r="B31" s="181">
        <v>0</v>
      </c>
      <c r="C31" s="181">
        <v>0</v>
      </c>
      <c r="D31" s="181">
        <f>B31+C31</f>
        <v>0</v>
      </c>
      <c r="E31" s="181">
        <v>0</v>
      </c>
      <c r="F31" s="181">
        <v>0</v>
      </c>
      <c r="G31" s="181">
        <f>D31-E31</f>
        <v>0</v>
      </c>
    </row>
    <row r="32" spans="1:7">
      <c r="A32" s="51" t="s">
        <v>390</v>
      </c>
      <c r="B32" s="181">
        <v>0</v>
      </c>
      <c r="C32" s="181">
        <v>0</v>
      </c>
      <c r="D32" s="181">
        <f>B32+C32</f>
        <v>0</v>
      </c>
      <c r="E32" s="181">
        <v>0</v>
      </c>
      <c r="F32" s="181">
        <v>0</v>
      </c>
      <c r="G32" s="181">
        <f>D32-E32</f>
        <v>0</v>
      </c>
    </row>
    <row r="33" spans="1:7">
      <c r="A33" s="26" t="s">
        <v>151</v>
      </c>
      <c r="B33" s="182"/>
      <c r="C33" s="182"/>
      <c r="D33" s="181">
        <f>B33+C33</f>
        <v>0</v>
      </c>
      <c r="E33" s="181"/>
      <c r="F33" s="181"/>
      <c r="G33" s="181">
        <f>D33-E33</f>
        <v>0</v>
      </c>
    </row>
    <row r="34" spans="1:7">
      <c r="A34" s="3" t="s">
        <v>379</v>
      </c>
      <c r="B34" s="183">
        <f>B9+B24</f>
        <v>16590200.68</v>
      </c>
      <c r="C34" s="183">
        <f>C9+C24</f>
        <v>7212964.8400000008</v>
      </c>
      <c r="D34" s="183">
        <f>B34+C34</f>
        <v>23803165.52</v>
      </c>
      <c r="E34" s="183">
        <f>E9+E24</f>
        <v>11122979.260000002</v>
      </c>
      <c r="F34" s="183">
        <f>F9+F24</f>
        <v>11122979.260000002</v>
      </c>
      <c r="G34" s="183">
        <f>D34-E34</f>
        <v>12680186.259999998</v>
      </c>
    </row>
    <row r="35" spans="1:7">
      <c r="A35" s="45"/>
      <c r="B35" s="45"/>
      <c r="C35" s="45"/>
      <c r="D35" s="45"/>
      <c r="E35" s="45"/>
      <c r="F35" s="45"/>
      <c r="G35" s="45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M25" sqref="M25"/>
    </sheetView>
  </sheetViews>
  <sheetFormatPr baseColWidth="10" defaultColWidth="11" defaultRowHeight="1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>
      <c r="A1" s="155" t="s">
        <v>392</v>
      </c>
      <c r="B1" s="156"/>
      <c r="C1" s="156"/>
      <c r="D1" s="156"/>
      <c r="E1" s="156"/>
      <c r="F1" s="156"/>
      <c r="G1" s="156"/>
    </row>
    <row r="2" spans="1:7">
      <c r="A2" s="84" t="str">
        <f>'Formato 1'!A2</f>
        <v xml:space="preserve"> Sistema para el Desarrollo Integral de la Familia del Municipio de Valle de Santiago, Gto.</v>
      </c>
      <c r="B2" s="85"/>
      <c r="C2" s="85"/>
      <c r="D2" s="85"/>
      <c r="E2" s="85"/>
      <c r="F2" s="85"/>
      <c r="G2" s="86"/>
    </row>
    <row r="3" spans="1:7">
      <c r="A3" s="87" t="s">
        <v>297</v>
      </c>
      <c r="B3" s="88"/>
      <c r="C3" s="88"/>
      <c r="D3" s="88"/>
      <c r="E3" s="88"/>
      <c r="F3" s="88"/>
      <c r="G3" s="89"/>
    </row>
    <row r="4" spans="1:7">
      <c r="A4" s="87" t="s">
        <v>393</v>
      </c>
      <c r="B4" s="88"/>
      <c r="C4" s="88"/>
      <c r="D4" s="88"/>
      <c r="E4" s="88"/>
      <c r="F4" s="88"/>
      <c r="G4" s="89"/>
    </row>
    <row r="5" spans="1:7">
      <c r="A5" s="87" t="str">
        <f>'Formato 3'!A4</f>
        <v>Del 01 de enero al 30 de junio de 2026</v>
      </c>
      <c r="B5" s="88"/>
      <c r="C5" s="88"/>
      <c r="D5" s="88"/>
      <c r="E5" s="88"/>
      <c r="F5" s="88"/>
      <c r="G5" s="89"/>
    </row>
    <row r="6" spans="1:7">
      <c r="A6" s="90" t="s">
        <v>2</v>
      </c>
      <c r="B6" s="91"/>
      <c r="C6" s="91"/>
      <c r="D6" s="91"/>
      <c r="E6" s="91"/>
      <c r="F6" s="91"/>
      <c r="G6" s="92"/>
    </row>
    <row r="7" spans="1:7" ht="15.75" customHeight="1">
      <c r="A7" s="147" t="s">
        <v>5</v>
      </c>
      <c r="B7" s="137" t="s">
        <v>299</v>
      </c>
      <c r="C7" s="138"/>
      <c r="D7" s="138"/>
      <c r="E7" s="138"/>
      <c r="F7" s="139"/>
      <c r="G7" s="151" t="s">
        <v>300</v>
      </c>
    </row>
    <row r="8" spans="1:7" ht="30">
      <c r="A8" s="148"/>
      <c r="B8" s="21" t="s">
        <v>205</v>
      </c>
      <c r="C8" s="7" t="s">
        <v>394</v>
      </c>
      <c r="D8" s="21" t="s">
        <v>302</v>
      </c>
      <c r="E8" s="21" t="s">
        <v>190</v>
      </c>
      <c r="F8" s="27" t="s">
        <v>206</v>
      </c>
      <c r="G8" s="150"/>
    </row>
    <row r="9" spans="1:7" ht="16.5" customHeight="1">
      <c r="A9" s="22" t="s">
        <v>395</v>
      </c>
      <c r="B9" s="185">
        <f>B10+B19+B27+B37</f>
        <v>16590200.679999998</v>
      </c>
      <c r="C9" s="185">
        <f>C10+C19+C27+C37</f>
        <v>7212964.8399999999</v>
      </c>
      <c r="D9" s="185">
        <f>D10+D19+D27+D37</f>
        <v>23803165.520000003</v>
      </c>
      <c r="E9" s="185">
        <f>E10+E19+E27+E37</f>
        <v>11122979.26</v>
      </c>
      <c r="F9" s="185">
        <f>F10+F19+F27+F37</f>
        <v>11122979.26</v>
      </c>
      <c r="G9" s="185">
        <f>G10+G19+G27+G37</f>
        <v>12680186.26</v>
      </c>
    </row>
    <row r="10" spans="1:7" ht="15" customHeight="1">
      <c r="A10" s="47" t="s">
        <v>396</v>
      </c>
      <c r="B10" s="186">
        <f>SUM(B11:B18)</f>
        <v>6266124.9199999999</v>
      </c>
      <c r="C10" s="186">
        <f>SUM(C11:C18)</f>
        <v>3141156.5</v>
      </c>
      <c r="D10" s="186">
        <f>SUM(D11:D18)</f>
        <v>9407281.4199999999</v>
      </c>
      <c r="E10" s="186">
        <f>SUM(E11:E18)</f>
        <v>5195565.6599999992</v>
      </c>
      <c r="F10" s="186">
        <f>SUM(F11:F18)</f>
        <v>5195565.6599999992</v>
      </c>
      <c r="G10" s="186">
        <f>SUM(G11:G18)</f>
        <v>4211715.76</v>
      </c>
    </row>
    <row r="11" spans="1:7">
      <c r="A11" s="56" t="s">
        <v>397</v>
      </c>
      <c r="B11" s="186">
        <v>0</v>
      </c>
      <c r="C11" s="186">
        <v>0</v>
      </c>
      <c r="D11" s="186">
        <f>B11+C11</f>
        <v>0</v>
      </c>
      <c r="E11" s="186">
        <v>0</v>
      </c>
      <c r="F11" s="186">
        <v>0</v>
      </c>
      <c r="G11" s="186">
        <f>D11-E11</f>
        <v>0</v>
      </c>
    </row>
    <row r="12" spans="1:7">
      <c r="A12" s="56" t="s">
        <v>398</v>
      </c>
      <c r="B12" s="186">
        <v>0</v>
      </c>
      <c r="C12" s="186">
        <v>0</v>
      </c>
      <c r="D12" s="186">
        <f>B12+C12</f>
        <v>0</v>
      </c>
      <c r="E12" s="186">
        <v>0</v>
      </c>
      <c r="F12" s="186">
        <v>0</v>
      </c>
      <c r="G12" s="186">
        <f>D12-E12</f>
        <v>0</v>
      </c>
    </row>
    <row r="13" spans="1:7">
      <c r="A13" s="56" t="s">
        <v>399</v>
      </c>
      <c r="B13" s="186">
        <v>1142038.46</v>
      </c>
      <c r="C13" s="186">
        <v>2978100.94</v>
      </c>
      <c r="D13" s="186">
        <f>B13+C13</f>
        <v>4120139.4</v>
      </c>
      <c r="E13" s="186">
        <v>2994507.73</v>
      </c>
      <c r="F13" s="186">
        <v>2994507.73</v>
      </c>
      <c r="G13" s="186">
        <f>D13-E13</f>
        <v>1125631.67</v>
      </c>
    </row>
    <row r="14" spans="1:7">
      <c r="A14" s="56" t="s">
        <v>400</v>
      </c>
      <c r="B14" s="186">
        <v>0</v>
      </c>
      <c r="C14" s="186">
        <v>0</v>
      </c>
      <c r="D14" s="186">
        <f>B14+C14</f>
        <v>0</v>
      </c>
      <c r="E14" s="186">
        <v>0</v>
      </c>
      <c r="F14" s="186">
        <v>0</v>
      </c>
      <c r="G14" s="186">
        <f>D14-E14</f>
        <v>0</v>
      </c>
    </row>
    <row r="15" spans="1:7">
      <c r="A15" s="56" t="s">
        <v>401</v>
      </c>
      <c r="B15" s="186">
        <v>4933268.9000000004</v>
      </c>
      <c r="C15" s="186">
        <v>163055.56</v>
      </c>
      <c r="D15" s="186">
        <f>B15+C15</f>
        <v>5096324.46</v>
      </c>
      <c r="E15" s="186">
        <v>2115634.37</v>
      </c>
      <c r="F15" s="186">
        <v>2115634.37</v>
      </c>
      <c r="G15" s="186">
        <f>D15-E15</f>
        <v>2980690.09</v>
      </c>
    </row>
    <row r="16" spans="1:7">
      <c r="A16" s="56" t="s">
        <v>402</v>
      </c>
      <c r="B16" s="186">
        <v>0</v>
      </c>
      <c r="C16" s="186">
        <v>0</v>
      </c>
      <c r="D16" s="186">
        <f>B16+C16</f>
        <v>0</v>
      </c>
      <c r="E16" s="186">
        <v>0</v>
      </c>
      <c r="F16" s="186">
        <v>0</v>
      </c>
      <c r="G16" s="186">
        <f>D16-E16</f>
        <v>0</v>
      </c>
    </row>
    <row r="17" spans="1:7">
      <c r="A17" s="56" t="s">
        <v>403</v>
      </c>
      <c r="B17" s="186">
        <v>0</v>
      </c>
      <c r="C17" s="186">
        <v>0</v>
      </c>
      <c r="D17" s="186">
        <f>B17+C17</f>
        <v>0</v>
      </c>
      <c r="E17" s="186">
        <v>0</v>
      </c>
      <c r="F17" s="186">
        <v>0</v>
      </c>
      <c r="G17" s="186">
        <f>D17-E17</f>
        <v>0</v>
      </c>
    </row>
    <row r="18" spans="1:7">
      <c r="A18" s="56" t="s">
        <v>404</v>
      </c>
      <c r="B18" s="186">
        <v>190817.56</v>
      </c>
      <c r="C18" s="186">
        <v>0</v>
      </c>
      <c r="D18" s="186">
        <f>B18+C18</f>
        <v>190817.56</v>
      </c>
      <c r="E18" s="186">
        <v>85423.56</v>
      </c>
      <c r="F18" s="186">
        <v>85423.56</v>
      </c>
      <c r="G18" s="186">
        <f>D18-E18</f>
        <v>105394</v>
      </c>
    </row>
    <row r="19" spans="1:7">
      <c r="A19" s="47" t="s">
        <v>405</v>
      </c>
      <c r="B19" s="186">
        <f>SUM(B20:B26)</f>
        <v>10324075.759999998</v>
      </c>
      <c r="C19" s="186">
        <f>SUM(C20:C26)</f>
        <v>4071808.3400000003</v>
      </c>
      <c r="D19" s="186">
        <f>SUM(D20:D26)</f>
        <v>14395884.100000001</v>
      </c>
      <c r="E19" s="186">
        <f>SUM(E20:E26)</f>
        <v>5927413.6000000006</v>
      </c>
      <c r="F19" s="186">
        <f>SUM(F20:F26)</f>
        <v>5927413.6000000006</v>
      </c>
      <c r="G19" s="186">
        <f>SUM(G20:G26)</f>
        <v>8468470.5</v>
      </c>
    </row>
    <row r="20" spans="1:7">
      <c r="A20" s="56" t="s">
        <v>406</v>
      </c>
      <c r="B20" s="186">
        <v>0</v>
      </c>
      <c r="C20" s="186">
        <v>0</v>
      </c>
      <c r="D20" s="186">
        <f>B20+C20</f>
        <v>0</v>
      </c>
      <c r="E20" s="186">
        <v>0</v>
      </c>
      <c r="F20" s="186">
        <v>0</v>
      </c>
      <c r="G20" s="186">
        <f>D20-E20</f>
        <v>0</v>
      </c>
    </row>
    <row r="21" spans="1:7">
      <c r="A21" s="56" t="s">
        <v>407</v>
      </c>
      <c r="B21" s="186">
        <v>0</v>
      </c>
      <c r="C21" s="186">
        <v>0</v>
      </c>
      <c r="D21" s="186">
        <f>B21+C21</f>
        <v>0</v>
      </c>
      <c r="E21" s="186">
        <v>0</v>
      </c>
      <c r="F21" s="186">
        <v>0</v>
      </c>
      <c r="G21" s="186">
        <f>D21-E21</f>
        <v>0</v>
      </c>
    </row>
    <row r="22" spans="1:7">
      <c r="A22" s="56" t="s">
        <v>408</v>
      </c>
      <c r="B22" s="186">
        <v>1222349.27</v>
      </c>
      <c r="C22" s="186">
        <v>171243.7</v>
      </c>
      <c r="D22" s="186">
        <f>B22+C22</f>
        <v>1393592.97</v>
      </c>
      <c r="E22" s="186">
        <v>675884.08</v>
      </c>
      <c r="F22" s="186">
        <v>675884.08</v>
      </c>
      <c r="G22" s="186">
        <f>D22-E22</f>
        <v>717708.89</v>
      </c>
    </row>
    <row r="23" spans="1:7">
      <c r="A23" s="56" t="s">
        <v>409</v>
      </c>
      <c r="B23" s="186">
        <v>0</v>
      </c>
      <c r="C23" s="186">
        <v>0</v>
      </c>
      <c r="D23" s="186">
        <f>B23+C23</f>
        <v>0</v>
      </c>
      <c r="E23" s="186">
        <v>0</v>
      </c>
      <c r="F23" s="186">
        <v>0</v>
      </c>
      <c r="G23" s="186">
        <f>D23-E23</f>
        <v>0</v>
      </c>
    </row>
    <row r="24" spans="1:7">
      <c r="A24" s="56" t="s">
        <v>410</v>
      </c>
      <c r="B24" s="186">
        <v>1001239.52</v>
      </c>
      <c r="C24" s="186">
        <v>0</v>
      </c>
      <c r="D24" s="186">
        <f>B24+C24</f>
        <v>1001239.52</v>
      </c>
      <c r="E24" s="186">
        <v>504702.2</v>
      </c>
      <c r="F24" s="186">
        <v>504702.2</v>
      </c>
      <c r="G24" s="186">
        <f>D24-E24</f>
        <v>496537.32</v>
      </c>
    </row>
    <row r="25" spans="1:7">
      <c r="A25" s="56" t="s">
        <v>411</v>
      </c>
      <c r="B25" s="186">
        <v>7476188.1799999997</v>
      </c>
      <c r="C25" s="186">
        <v>3900564.64</v>
      </c>
      <c r="D25" s="186">
        <f>B25+C25</f>
        <v>11376752.82</v>
      </c>
      <c r="E25" s="186">
        <v>4592475.67</v>
      </c>
      <c r="F25" s="186">
        <v>4592475.67</v>
      </c>
      <c r="G25" s="186">
        <f>D25-E25</f>
        <v>6784277.1500000004</v>
      </c>
    </row>
    <row r="26" spans="1:7">
      <c r="A26" s="56" t="s">
        <v>412</v>
      </c>
      <c r="B26" s="186">
        <v>624298.79</v>
      </c>
      <c r="C26" s="186">
        <v>0</v>
      </c>
      <c r="D26" s="186">
        <f>B26+C26</f>
        <v>624298.79</v>
      </c>
      <c r="E26" s="186">
        <v>154351.65</v>
      </c>
      <c r="F26" s="186">
        <v>154351.65</v>
      </c>
      <c r="G26" s="186">
        <f>D26-E26</f>
        <v>469947.14</v>
      </c>
    </row>
    <row r="27" spans="1:7">
      <c r="A27" s="47" t="s">
        <v>413</v>
      </c>
      <c r="B27" s="186">
        <f>SUM(B28:B36)</f>
        <v>0</v>
      </c>
      <c r="C27" s="186">
        <f>SUM(C28:C36)</f>
        <v>0</v>
      </c>
      <c r="D27" s="186">
        <f>SUM(D28:D36)</f>
        <v>0</v>
      </c>
      <c r="E27" s="186">
        <f>SUM(E28:E36)</f>
        <v>0</v>
      </c>
      <c r="F27" s="186">
        <f>SUM(F28:F36)</f>
        <v>0</v>
      </c>
      <c r="G27" s="186">
        <f>SUM(G28:G36)</f>
        <v>0</v>
      </c>
    </row>
    <row r="28" spans="1:7">
      <c r="A28" s="59" t="s">
        <v>414</v>
      </c>
      <c r="B28" s="186">
        <v>0</v>
      </c>
      <c r="C28" s="186">
        <v>0</v>
      </c>
      <c r="D28" s="186">
        <f>B28+C28</f>
        <v>0</v>
      </c>
      <c r="E28" s="186">
        <v>0</v>
      </c>
      <c r="F28" s="186">
        <v>0</v>
      </c>
      <c r="G28" s="186">
        <f>D28-E28</f>
        <v>0</v>
      </c>
    </row>
    <row r="29" spans="1:7">
      <c r="A29" s="56" t="s">
        <v>415</v>
      </c>
      <c r="B29" s="186">
        <v>0</v>
      </c>
      <c r="C29" s="186">
        <v>0</v>
      </c>
      <c r="D29" s="186">
        <f>B29+C29</f>
        <v>0</v>
      </c>
      <c r="E29" s="186">
        <v>0</v>
      </c>
      <c r="F29" s="186">
        <v>0</v>
      </c>
      <c r="G29" s="186">
        <f>D29-E29</f>
        <v>0</v>
      </c>
    </row>
    <row r="30" spans="1:7">
      <c r="A30" s="56" t="s">
        <v>416</v>
      </c>
      <c r="B30" s="186">
        <v>0</v>
      </c>
      <c r="C30" s="186">
        <v>0</v>
      </c>
      <c r="D30" s="186">
        <f>B30+C30</f>
        <v>0</v>
      </c>
      <c r="E30" s="186">
        <v>0</v>
      </c>
      <c r="F30" s="186">
        <v>0</v>
      </c>
      <c r="G30" s="186">
        <f>D30-E30</f>
        <v>0</v>
      </c>
    </row>
    <row r="31" spans="1:7">
      <c r="A31" s="56" t="s">
        <v>417</v>
      </c>
      <c r="B31" s="186">
        <v>0</v>
      </c>
      <c r="C31" s="186">
        <v>0</v>
      </c>
      <c r="D31" s="186">
        <f>B31+C31</f>
        <v>0</v>
      </c>
      <c r="E31" s="186">
        <v>0</v>
      </c>
      <c r="F31" s="186">
        <v>0</v>
      </c>
      <c r="G31" s="186">
        <f>D31-E31</f>
        <v>0</v>
      </c>
    </row>
    <row r="32" spans="1:7">
      <c r="A32" s="56" t="s">
        <v>418</v>
      </c>
      <c r="B32" s="186">
        <v>0</v>
      </c>
      <c r="C32" s="186">
        <v>0</v>
      </c>
      <c r="D32" s="186">
        <f>B32+C32</f>
        <v>0</v>
      </c>
      <c r="E32" s="186">
        <v>0</v>
      </c>
      <c r="F32" s="186">
        <v>0</v>
      </c>
      <c r="G32" s="186">
        <f>D32-E32</f>
        <v>0</v>
      </c>
    </row>
    <row r="33" spans="1:7" ht="14.45" customHeight="1">
      <c r="A33" s="56" t="s">
        <v>419</v>
      </c>
      <c r="B33" s="186">
        <v>0</v>
      </c>
      <c r="C33" s="186">
        <v>0</v>
      </c>
      <c r="D33" s="186">
        <f>B33+C33</f>
        <v>0</v>
      </c>
      <c r="E33" s="186">
        <v>0</v>
      </c>
      <c r="F33" s="186">
        <v>0</v>
      </c>
      <c r="G33" s="186">
        <f>D33-E33</f>
        <v>0</v>
      </c>
    </row>
    <row r="34" spans="1:7" ht="14.45" customHeight="1">
      <c r="A34" s="56" t="s">
        <v>420</v>
      </c>
      <c r="B34" s="186">
        <v>0</v>
      </c>
      <c r="C34" s="186">
        <v>0</v>
      </c>
      <c r="D34" s="186">
        <f>B34+C34</f>
        <v>0</v>
      </c>
      <c r="E34" s="186">
        <v>0</v>
      </c>
      <c r="F34" s="186">
        <v>0</v>
      </c>
      <c r="G34" s="186">
        <f>D34-E34</f>
        <v>0</v>
      </c>
    </row>
    <row r="35" spans="1:7" ht="14.45" customHeight="1">
      <c r="A35" s="56" t="s">
        <v>421</v>
      </c>
      <c r="B35" s="186">
        <v>0</v>
      </c>
      <c r="C35" s="186">
        <v>0</v>
      </c>
      <c r="D35" s="186">
        <f>B35+C35</f>
        <v>0</v>
      </c>
      <c r="E35" s="186">
        <v>0</v>
      </c>
      <c r="F35" s="186">
        <v>0</v>
      </c>
      <c r="G35" s="186">
        <f>D35-E35</f>
        <v>0</v>
      </c>
    </row>
    <row r="36" spans="1:7" ht="14.45" customHeight="1">
      <c r="A36" s="56" t="s">
        <v>422</v>
      </c>
      <c r="B36" s="186">
        <v>0</v>
      </c>
      <c r="C36" s="186">
        <v>0</v>
      </c>
      <c r="D36" s="186">
        <f>B36+C36</f>
        <v>0</v>
      </c>
      <c r="E36" s="186">
        <v>0</v>
      </c>
      <c r="F36" s="186">
        <v>0</v>
      </c>
      <c r="G36" s="186">
        <f>D36-E36</f>
        <v>0</v>
      </c>
    </row>
    <row r="37" spans="1:7" ht="14.45" customHeight="1">
      <c r="A37" s="48" t="s">
        <v>423</v>
      </c>
      <c r="B37" s="186">
        <f>SUM(B38:B41)</f>
        <v>0</v>
      </c>
      <c r="C37" s="186">
        <f>SUM(C38:C41)</f>
        <v>0</v>
      </c>
      <c r="D37" s="186">
        <f>SUM(D38:D41)</f>
        <v>0</v>
      </c>
      <c r="E37" s="186">
        <f>SUM(E38:E41)</f>
        <v>0</v>
      </c>
      <c r="F37" s="186">
        <f>SUM(F38:F41)</f>
        <v>0</v>
      </c>
      <c r="G37" s="186">
        <f>SUM(G38:G41)</f>
        <v>0</v>
      </c>
    </row>
    <row r="38" spans="1:7">
      <c r="A38" s="59" t="s">
        <v>424</v>
      </c>
      <c r="B38" s="186">
        <v>0</v>
      </c>
      <c r="C38" s="186">
        <v>0</v>
      </c>
      <c r="D38" s="186">
        <f>B38+C38</f>
        <v>0</v>
      </c>
      <c r="E38" s="186">
        <v>0</v>
      </c>
      <c r="F38" s="186">
        <v>0</v>
      </c>
      <c r="G38" s="186">
        <f>D38-E38</f>
        <v>0</v>
      </c>
    </row>
    <row r="39" spans="1:7" ht="30">
      <c r="A39" s="59" t="s">
        <v>425</v>
      </c>
      <c r="B39" s="186">
        <v>0</v>
      </c>
      <c r="C39" s="186">
        <v>0</v>
      </c>
      <c r="D39" s="186">
        <f>B39+C39</f>
        <v>0</v>
      </c>
      <c r="E39" s="186">
        <v>0</v>
      </c>
      <c r="F39" s="186">
        <v>0</v>
      </c>
      <c r="G39" s="186">
        <f>D39-E39</f>
        <v>0</v>
      </c>
    </row>
    <row r="40" spans="1:7">
      <c r="A40" s="59" t="s">
        <v>426</v>
      </c>
      <c r="B40" s="186">
        <v>0</v>
      </c>
      <c r="C40" s="186">
        <v>0</v>
      </c>
      <c r="D40" s="186">
        <f>B40+C40</f>
        <v>0</v>
      </c>
      <c r="E40" s="186">
        <v>0</v>
      </c>
      <c r="F40" s="186">
        <v>0</v>
      </c>
      <c r="G40" s="186">
        <f>D40-E40</f>
        <v>0</v>
      </c>
    </row>
    <row r="41" spans="1:7">
      <c r="A41" s="59" t="s">
        <v>427</v>
      </c>
      <c r="B41" s="186">
        <v>0</v>
      </c>
      <c r="C41" s="186">
        <v>0</v>
      </c>
      <c r="D41" s="186">
        <f>B41+C41</f>
        <v>0</v>
      </c>
      <c r="E41" s="186">
        <v>0</v>
      </c>
      <c r="F41" s="186">
        <v>0</v>
      </c>
      <c r="G41" s="186">
        <f>D41-E41</f>
        <v>0</v>
      </c>
    </row>
    <row r="42" spans="1:7">
      <c r="A42" s="59"/>
      <c r="B42" s="186"/>
      <c r="C42" s="186"/>
      <c r="D42" s="186"/>
      <c r="E42" s="186"/>
      <c r="F42" s="186"/>
      <c r="G42" s="186"/>
    </row>
    <row r="43" spans="1:7">
      <c r="A43" s="3" t="s">
        <v>428</v>
      </c>
      <c r="B43" s="187">
        <f>B44+B53+B61+B71</f>
        <v>0</v>
      </c>
      <c r="C43" s="187">
        <f>C44+C53+C61+C71</f>
        <v>0</v>
      </c>
      <c r="D43" s="187">
        <f>D44+D53+D61+D71</f>
        <v>0</v>
      </c>
      <c r="E43" s="187">
        <f>E44+E53+E61+E71</f>
        <v>0</v>
      </c>
      <c r="F43" s="187">
        <f>F44+F53+F61+F71</f>
        <v>0</v>
      </c>
      <c r="G43" s="187">
        <f>G44+G53+G61+G71</f>
        <v>0</v>
      </c>
    </row>
    <row r="44" spans="1:7">
      <c r="A44" s="47" t="s">
        <v>396</v>
      </c>
      <c r="B44" s="186">
        <f>SUM(B45:B52)</f>
        <v>0</v>
      </c>
      <c r="C44" s="186">
        <f>SUM(C45:C52)</f>
        <v>0</v>
      </c>
      <c r="D44" s="186">
        <f>SUM(D45:D52)</f>
        <v>0</v>
      </c>
      <c r="E44" s="186">
        <f>SUM(E45:E52)</f>
        <v>0</v>
      </c>
      <c r="F44" s="186">
        <f>SUM(F45:F52)</f>
        <v>0</v>
      </c>
      <c r="G44" s="186">
        <f>SUM(G45:G52)</f>
        <v>0</v>
      </c>
    </row>
    <row r="45" spans="1:7">
      <c r="A45" s="59" t="s">
        <v>397</v>
      </c>
      <c r="B45" s="186">
        <v>0</v>
      </c>
      <c r="C45" s="186">
        <v>0</v>
      </c>
      <c r="D45" s="186">
        <f>B45+C45</f>
        <v>0</v>
      </c>
      <c r="E45" s="186">
        <v>0</v>
      </c>
      <c r="F45" s="186">
        <v>0</v>
      </c>
      <c r="G45" s="186">
        <f>D45-E45</f>
        <v>0</v>
      </c>
    </row>
    <row r="46" spans="1:7">
      <c r="A46" s="59" t="s">
        <v>398</v>
      </c>
      <c r="B46" s="186">
        <v>0</v>
      </c>
      <c r="C46" s="186">
        <v>0</v>
      </c>
      <c r="D46" s="186">
        <f>B46+C46</f>
        <v>0</v>
      </c>
      <c r="E46" s="186">
        <v>0</v>
      </c>
      <c r="F46" s="186">
        <v>0</v>
      </c>
      <c r="G46" s="186">
        <f>D46-E46</f>
        <v>0</v>
      </c>
    </row>
    <row r="47" spans="1:7">
      <c r="A47" s="59" t="s">
        <v>399</v>
      </c>
      <c r="B47" s="186">
        <v>0</v>
      </c>
      <c r="C47" s="186">
        <v>0</v>
      </c>
      <c r="D47" s="186">
        <f>B47+C47</f>
        <v>0</v>
      </c>
      <c r="E47" s="186">
        <v>0</v>
      </c>
      <c r="F47" s="186">
        <v>0</v>
      </c>
      <c r="G47" s="186">
        <f>D47-E47</f>
        <v>0</v>
      </c>
    </row>
    <row r="48" spans="1:7">
      <c r="A48" s="59" t="s">
        <v>400</v>
      </c>
      <c r="B48" s="186">
        <v>0</v>
      </c>
      <c r="C48" s="186">
        <v>0</v>
      </c>
      <c r="D48" s="186">
        <f>B48+C48</f>
        <v>0</v>
      </c>
      <c r="E48" s="186">
        <v>0</v>
      </c>
      <c r="F48" s="186">
        <v>0</v>
      </c>
      <c r="G48" s="186">
        <f>D48-E48</f>
        <v>0</v>
      </c>
    </row>
    <row r="49" spans="1:7">
      <c r="A49" s="59" t="s">
        <v>401</v>
      </c>
      <c r="B49" s="186">
        <v>0</v>
      </c>
      <c r="C49" s="186">
        <v>0</v>
      </c>
      <c r="D49" s="186">
        <f>B49+C49</f>
        <v>0</v>
      </c>
      <c r="E49" s="186">
        <v>0</v>
      </c>
      <c r="F49" s="186">
        <v>0</v>
      </c>
      <c r="G49" s="186">
        <f>D49-E49</f>
        <v>0</v>
      </c>
    </row>
    <row r="50" spans="1:7">
      <c r="A50" s="59" t="s">
        <v>402</v>
      </c>
      <c r="B50" s="186">
        <v>0</v>
      </c>
      <c r="C50" s="186">
        <v>0</v>
      </c>
      <c r="D50" s="186">
        <f>B50+C50</f>
        <v>0</v>
      </c>
      <c r="E50" s="186">
        <v>0</v>
      </c>
      <c r="F50" s="186">
        <v>0</v>
      </c>
      <c r="G50" s="186">
        <f>D50-E50</f>
        <v>0</v>
      </c>
    </row>
    <row r="51" spans="1:7">
      <c r="A51" s="59" t="s">
        <v>403</v>
      </c>
      <c r="B51" s="186">
        <v>0</v>
      </c>
      <c r="C51" s="186">
        <v>0</v>
      </c>
      <c r="D51" s="186">
        <f>B51+C51</f>
        <v>0</v>
      </c>
      <c r="E51" s="186">
        <v>0</v>
      </c>
      <c r="F51" s="186">
        <v>0</v>
      </c>
      <c r="G51" s="186">
        <f>D51-E51</f>
        <v>0</v>
      </c>
    </row>
    <row r="52" spans="1:7">
      <c r="A52" s="59" t="s">
        <v>404</v>
      </c>
      <c r="B52" s="186">
        <v>0</v>
      </c>
      <c r="C52" s="186">
        <v>0</v>
      </c>
      <c r="D52" s="186">
        <f>B52+C52</f>
        <v>0</v>
      </c>
      <c r="E52" s="186">
        <v>0</v>
      </c>
      <c r="F52" s="186">
        <v>0</v>
      </c>
      <c r="G52" s="186">
        <f>D52-E52</f>
        <v>0</v>
      </c>
    </row>
    <row r="53" spans="1:7">
      <c r="A53" s="47" t="s">
        <v>405</v>
      </c>
      <c r="B53" s="186">
        <f>SUM(B54:B60)</f>
        <v>0</v>
      </c>
      <c r="C53" s="186">
        <f>SUM(C54:C60)</f>
        <v>0</v>
      </c>
      <c r="D53" s="186">
        <f>SUM(D54:D60)</f>
        <v>0</v>
      </c>
      <c r="E53" s="186">
        <f>SUM(E54:E60)</f>
        <v>0</v>
      </c>
      <c r="F53" s="186">
        <f>SUM(F54:F60)</f>
        <v>0</v>
      </c>
      <c r="G53" s="186">
        <f>SUM(G54:G60)</f>
        <v>0</v>
      </c>
    </row>
    <row r="54" spans="1:7">
      <c r="A54" s="59" t="s">
        <v>406</v>
      </c>
      <c r="B54" s="186">
        <v>0</v>
      </c>
      <c r="C54" s="186">
        <v>0</v>
      </c>
      <c r="D54" s="186">
        <f>B54+C54</f>
        <v>0</v>
      </c>
      <c r="E54" s="186">
        <v>0</v>
      </c>
      <c r="F54" s="186">
        <v>0</v>
      </c>
      <c r="G54" s="186">
        <f>D54-E54</f>
        <v>0</v>
      </c>
    </row>
    <row r="55" spans="1:7">
      <c r="A55" s="59" t="s">
        <v>407</v>
      </c>
      <c r="B55" s="186">
        <v>0</v>
      </c>
      <c r="C55" s="186">
        <v>0</v>
      </c>
      <c r="D55" s="186">
        <f>B55+C55</f>
        <v>0</v>
      </c>
      <c r="E55" s="186">
        <v>0</v>
      </c>
      <c r="F55" s="186">
        <v>0</v>
      </c>
      <c r="G55" s="186">
        <f>D55-E55</f>
        <v>0</v>
      </c>
    </row>
    <row r="56" spans="1:7">
      <c r="A56" s="59" t="s">
        <v>408</v>
      </c>
      <c r="B56" s="186">
        <v>0</v>
      </c>
      <c r="C56" s="186">
        <v>0</v>
      </c>
      <c r="D56" s="186">
        <f>B56+C56</f>
        <v>0</v>
      </c>
      <c r="E56" s="186">
        <v>0</v>
      </c>
      <c r="F56" s="186">
        <v>0</v>
      </c>
      <c r="G56" s="186">
        <f>D56-E56</f>
        <v>0</v>
      </c>
    </row>
    <row r="57" spans="1:7">
      <c r="A57" s="60" t="s">
        <v>409</v>
      </c>
      <c r="B57" s="186">
        <v>0</v>
      </c>
      <c r="C57" s="186">
        <v>0</v>
      </c>
      <c r="D57" s="186">
        <f>B57+C57</f>
        <v>0</v>
      </c>
      <c r="E57" s="186">
        <v>0</v>
      </c>
      <c r="F57" s="186">
        <v>0</v>
      </c>
      <c r="G57" s="186">
        <f>D57-E57</f>
        <v>0</v>
      </c>
    </row>
    <row r="58" spans="1:7">
      <c r="A58" s="59" t="s">
        <v>410</v>
      </c>
      <c r="B58" s="186">
        <v>0</v>
      </c>
      <c r="C58" s="186">
        <v>0</v>
      </c>
      <c r="D58" s="186">
        <f>B58+C58</f>
        <v>0</v>
      </c>
      <c r="E58" s="186">
        <v>0</v>
      </c>
      <c r="F58" s="186">
        <v>0</v>
      </c>
      <c r="G58" s="186">
        <f>D58-E58</f>
        <v>0</v>
      </c>
    </row>
    <row r="59" spans="1:7">
      <c r="A59" s="59" t="s">
        <v>411</v>
      </c>
      <c r="B59" s="186">
        <v>0</v>
      </c>
      <c r="C59" s="186">
        <v>0</v>
      </c>
      <c r="D59" s="186">
        <f>B59+C59</f>
        <v>0</v>
      </c>
      <c r="E59" s="186">
        <v>0</v>
      </c>
      <c r="F59" s="186">
        <v>0</v>
      </c>
      <c r="G59" s="186">
        <f>D59-E59</f>
        <v>0</v>
      </c>
    </row>
    <row r="60" spans="1:7">
      <c r="A60" s="59" t="s">
        <v>412</v>
      </c>
      <c r="B60" s="186">
        <v>0</v>
      </c>
      <c r="C60" s="186">
        <v>0</v>
      </c>
      <c r="D60" s="186">
        <f>B60+C60</f>
        <v>0</v>
      </c>
      <c r="E60" s="186">
        <v>0</v>
      </c>
      <c r="F60" s="186">
        <v>0</v>
      </c>
      <c r="G60" s="186">
        <f>D60-E60</f>
        <v>0</v>
      </c>
    </row>
    <row r="61" spans="1:7">
      <c r="A61" s="47" t="s">
        <v>413</v>
      </c>
      <c r="B61" s="186">
        <f>SUM(B62:B70)</f>
        <v>0</v>
      </c>
      <c r="C61" s="186">
        <f>SUM(C62:C70)</f>
        <v>0</v>
      </c>
      <c r="D61" s="186">
        <f>SUM(D62:D70)</f>
        <v>0</v>
      </c>
      <c r="E61" s="186">
        <f>SUM(E62:E70)</f>
        <v>0</v>
      </c>
      <c r="F61" s="186">
        <f>SUM(F62:F70)</f>
        <v>0</v>
      </c>
      <c r="G61" s="186">
        <f>SUM(G62:G70)</f>
        <v>0</v>
      </c>
    </row>
    <row r="62" spans="1:7">
      <c r="A62" s="59" t="s">
        <v>414</v>
      </c>
      <c r="B62" s="186">
        <v>0</v>
      </c>
      <c r="C62" s="186">
        <v>0</v>
      </c>
      <c r="D62" s="186">
        <f>B62+C62</f>
        <v>0</v>
      </c>
      <c r="E62" s="186">
        <v>0</v>
      </c>
      <c r="F62" s="186">
        <v>0</v>
      </c>
      <c r="G62" s="186">
        <f>D62-E62</f>
        <v>0</v>
      </c>
    </row>
    <row r="63" spans="1:7">
      <c r="A63" s="59" t="s">
        <v>415</v>
      </c>
      <c r="B63" s="186">
        <v>0</v>
      </c>
      <c r="C63" s="186">
        <v>0</v>
      </c>
      <c r="D63" s="186">
        <f>B63+C63</f>
        <v>0</v>
      </c>
      <c r="E63" s="186">
        <v>0</v>
      </c>
      <c r="F63" s="186">
        <v>0</v>
      </c>
      <c r="G63" s="186">
        <f>D63-E63</f>
        <v>0</v>
      </c>
    </row>
    <row r="64" spans="1:7">
      <c r="A64" s="59" t="s">
        <v>416</v>
      </c>
      <c r="B64" s="186">
        <v>0</v>
      </c>
      <c r="C64" s="186">
        <v>0</v>
      </c>
      <c r="D64" s="186">
        <f>B64+C64</f>
        <v>0</v>
      </c>
      <c r="E64" s="186">
        <v>0</v>
      </c>
      <c r="F64" s="186">
        <v>0</v>
      </c>
      <c r="G64" s="186">
        <f>D64-E64</f>
        <v>0</v>
      </c>
    </row>
    <row r="65" spans="1:7">
      <c r="A65" s="59" t="s">
        <v>417</v>
      </c>
      <c r="B65" s="186">
        <v>0</v>
      </c>
      <c r="C65" s="186">
        <v>0</v>
      </c>
      <c r="D65" s="186">
        <f>B65+C65</f>
        <v>0</v>
      </c>
      <c r="E65" s="186">
        <v>0</v>
      </c>
      <c r="F65" s="186">
        <v>0</v>
      </c>
      <c r="G65" s="186">
        <f>D65-E65</f>
        <v>0</v>
      </c>
    </row>
    <row r="66" spans="1:7">
      <c r="A66" s="59" t="s">
        <v>418</v>
      </c>
      <c r="B66" s="186">
        <v>0</v>
      </c>
      <c r="C66" s="186">
        <v>0</v>
      </c>
      <c r="D66" s="186">
        <f>B66+C66</f>
        <v>0</v>
      </c>
      <c r="E66" s="186">
        <v>0</v>
      </c>
      <c r="F66" s="186">
        <v>0</v>
      </c>
      <c r="G66" s="186">
        <f>D66-E66</f>
        <v>0</v>
      </c>
    </row>
    <row r="67" spans="1:7">
      <c r="A67" s="59" t="s">
        <v>419</v>
      </c>
      <c r="B67" s="186">
        <v>0</v>
      </c>
      <c r="C67" s="186">
        <v>0</v>
      </c>
      <c r="D67" s="186">
        <f>B67+C67</f>
        <v>0</v>
      </c>
      <c r="E67" s="186">
        <v>0</v>
      </c>
      <c r="F67" s="186">
        <v>0</v>
      </c>
      <c r="G67" s="186">
        <f>D67-E67</f>
        <v>0</v>
      </c>
    </row>
    <row r="68" spans="1:7">
      <c r="A68" s="59" t="s">
        <v>420</v>
      </c>
      <c r="B68" s="186">
        <v>0</v>
      </c>
      <c r="C68" s="186">
        <v>0</v>
      </c>
      <c r="D68" s="186">
        <f>B68+C68</f>
        <v>0</v>
      </c>
      <c r="E68" s="186">
        <v>0</v>
      </c>
      <c r="F68" s="186">
        <v>0</v>
      </c>
      <c r="G68" s="186">
        <f>D68-E68</f>
        <v>0</v>
      </c>
    </row>
    <row r="69" spans="1:7">
      <c r="A69" s="59" t="s">
        <v>421</v>
      </c>
      <c r="B69" s="186">
        <v>0</v>
      </c>
      <c r="C69" s="186">
        <v>0</v>
      </c>
      <c r="D69" s="186">
        <f>B69+C69</f>
        <v>0</v>
      </c>
      <c r="E69" s="186">
        <v>0</v>
      </c>
      <c r="F69" s="186">
        <v>0</v>
      </c>
      <c r="G69" s="186">
        <f>D69-E69</f>
        <v>0</v>
      </c>
    </row>
    <row r="70" spans="1:7">
      <c r="A70" s="59" t="s">
        <v>422</v>
      </c>
      <c r="B70" s="186">
        <v>0</v>
      </c>
      <c r="C70" s="186">
        <v>0</v>
      </c>
      <c r="D70" s="186">
        <f>B70+C70</f>
        <v>0</v>
      </c>
      <c r="E70" s="186">
        <v>0</v>
      </c>
      <c r="F70" s="186">
        <v>0</v>
      </c>
      <c r="G70" s="186">
        <f>D70-E70</f>
        <v>0</v>
      </c>
    </row>
    <row r="71" spans="1:7">
      <c r="A71" s="48" t="s">
        <v>423</v>
      </c>
      <c r="B71" s="188">
        <f>SUM(B72:B75)</f>
        <v>0</v>
      </c>
      <c r="C71" s="188">
        <f>SUM(C72:C75)</f>
        <v>0</v>
      </c>
      <c r="D71" s="188">
        <f>SUM(D72:D75)</f>
        <v>0</v>
      </c>
      <c r="E71" s="188">
        <f>SUM(E72:E75)</f>
        <v>0</v>
      </c>
      <c r="F71" s="188">
        <f>SUM(F72:F75)</f>
        <v>0</v>
      </c>
      <c r="G71" s="188">
        <f>SUM(G72:G75)</f>
        <v>0</v>
      </c>
    </row>
    <row r="72" spans="1:7">
      <c r="A72" s="59" t="s">
        <v>424</v>
      </c>
      <c r="B72" s="186">
        <v>0</v>
      </c>
      <c r="C72" s="186">
        <v>0</v>
      </c>
      <c r="D72" s="186">
        <f>B72+C72</f>
        <v>0</v>
      </c>
      <c r="E72" s="186">
        <v>0</v>
      </c>
      <c r="F72" s="186">
        <v>0</v>
      </c>
      <c r="G72" s="186">
        <f>D72-E72</f>
        <v>0</v>
      </c>
    </row>
    <row r="73" spans="1:7" ht="30">
      <c r="A73" s="59" t="s">
        <v>425</v>
      </c>
      <c r="B73" s="186">
        <v>0</v>
      </c>
      <c r="C73" s="186">
        <v>0</v>
      </c>
      <c r="D73" s="186">
        <f>B73+C73</f>
        <v>0</v>
      </c>
      <c r="E73" s="186">
        <v>0</v>
      </c>
      <c r="F73" s="186">
        <v>0</v>
      </c>
      <c r="G73" s="186">
        <f>D73-E73</f>
        <v>0</v>
      </c>
    </row>
    <row r="74" spans="1:7">
      <c r="A74" s="59" t="s">
        <v>426</v>
      </c>
      <c r="B74" s="186">
        <v>0</v>
      </c>
      <c r="C74" s="186">
        <v>0</v>
      </c>
      <c r="D74" s="186">
        <f>B74+C74</f>
        <v>0</v>
      </c>
      <c r="E74" s="186">
        <v>0</v>
      </c>
      <c r="F74" s="186">
        <v>0</v>
      </c>
      <c r="G74" s="186">
        <f>D74-E74</f>
        <v>0</v>
      </c>
    </row>
    <row r="75" spans="1:7">
      <c r="A75" s="59" t="s">
        <v>427</v>
      </c>
      <c r="B75" s="186">
        <v>0</v>
      </c>
      <c r="C75" s="186">
        <v>0</v>
      </c>
      <c r="D75" s="186">
        <f>B75+C75</f>
        <v>0</v>
      </c>
      <c r="E75" s="186">
        <v>0</v>
      </c>
      <c r="F75" s="186">
        <v>0</v>
      </c>
      <c r="G75" s="186">
        <f>D75-E75</f>
        <v>0</v>
      </c>
    </row>
    <row r="76" spans="1:7">
      <c r="A76" s="35"/>
      <c r="B76" s="189"/>
      <c r="C76" s="189"/>
      <c r="D76" s="189"/>
      <c r="E76" s="189"/>
      <c r="F76" s="189"/>
      <c r="G76" s="189"/>
    </row>
    <row r="77" spans="1:7">
      <c r="A77" s="3" t="s">
        <v>379</v>
      </c>
      <c r="B77" s="187">
        <f>B9+B43</f>
        <v>16590200.679999998</v>
      </c>
      <c r="C77" s="187">
        <f>C9+C43</f>
        <v>7212964.8399999999</v>
      </c>
      <c r="D77" s="187">
        <f>D9+D43</f>
        <v>23803165.520000003</v>
      </c>
      <c r="E77" s="187">
        <f>E9+E43</f>
        <v>11122979.26</v>
      </c>
      <c r="F77" s="187">
        <f>F9+F43</f>
        <v>11122979.26</v>
      </c>
      <c r="G77" s="187">
        <f>G9+G43</f>
        <v>12680186.26</v>
      </c>
    </row>
    <row r="78" spans="1:7">
      <c r="A78" s="45"/>
      <c r="B78" s="61"/>
      <c r="C78" s="61"/>
      <c r="D78" s="61"/>
      <c r="E78" s="61"/>
      <c r="F78" s="61"/>
      <c r="G78" s="61"/>
    </row>
  </sheetData>
  <mergeCells count="4">
    <mergeCell ref="A7:A8"/>
    <mergeCell ref="B7:F7"/>
    <mergeCell ref="G7:G8"/>
    <mergeCell ref="A1:G1"/>
  </mergeCell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L18" sqref="L18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>
      <c r="A1" s="152" t="s">
        <v>429</v>
      </c>
      <c r="B1" s="129"/>
      <c r="C1" s="129"/>
      <c r="D1" s="129"/>
      <c r="E1" s="129"/>
      <c r="F1" s="129"/>
      <c r="G1" s="130"/>
    </row>
    <row r="2" spans="1:7">
      <c r="A2" s="84" t="str">
        <f>'Formato 1'!A2</f>
        <v xml:space="preserve"> Sistema para el Desarrollo Integral de la Familia del Municipio de Valle de Santiago, Gto.</v>
      </c>
      <c r="B2" s="85"/>
      <c r="C2" s="85"/>
      <c r="D2" s="85"/>
      <c r="E2" s="85"/>
      <c r="F2" s="85"/>
      <c r="G2" s="86"/>
    </row>
    <row r="3" spans="1:7">
      <c r="A3" s="87" t="s">
        <v>297</v>
      </c>
      <c r="B3" s="88"/>
      <c r="C3" s="88"/>
      <c r="D3" s="88"/>
      <c r="E3" s="88"/>
      <c r="F3" s="88"/>
      <c r="G3" s="89"/>
    </row>
    <row r="4" spans="1:7">
      <c r="A4" s="87" t="s">
        <v>430</v>
      </c>
      <c r="B4" s="88"/>
      <c r="C4" s="88"/>
      <c r="D4" s="88"/>
      <c r="E4" s="88"/>
      <c r="F4" s="88"/>
      <c r="G4" s="89"/>
    </row>
    <row r="5" spans="1:7">
      <c r="A5" s="87" t="str">
        <f>'Formato 3'!A4</f>
        <v>Del 01 de enero al 30 de junio de 2026</v>
      </c>
      <c r="B5" s="88"/>
      <c r="C5" s="88"/>
      <c r="D5" s="88"/>
      <c r="E5" s="88"/>
      <c r="F5" s="88"/>
      <c r="G5" s="89"/>
    </row>
    <row r="6" spans="1:7">
      <c r="A6" s="90" t="s">
        <v>2</v>
      </c>
      <c r="B6" s="91"/>
      <c r="C6" s="91"/>
      <c r="D6" s="91"/>
      <c r="E6" s="91"/>
      <c r="F6" s="91"/>
      <c r="G6" s="92"/>
    </row>
    <row r="7" spans="1:7">
      <c r="A7" s="147" t="s">
        <v>5</v>
      </c>
      <c r="B7" s="150" t="s">
        <v>299</v>
      </c>
      <c r="C7" s="150"/>
      <c r="D7" s="150"/>
      <c r="E7" s="150"/>
      <c r="F7" s="150"/>
      <c r="G7" s="150" t="s">
        <v>300</v>
      </c>
    </row>
    <row r="8" spans="1:7" ht="30">
      <c r="A8" s="148"/>
      <c r="B8" s="7" t="s">
        <v>205</v>
      </c>
      <c r="C8" s="28" t="s">
        <v>394</v>
      </c>
      <c r="D8" s="28" t="s">
        <v>232</v>
      </c>
      <c r="E8" s="28" t="s">
        <v>190</v>
      </c>
      <c r="F8" s="28" t="s">
        <v>206</v>
      </c>
      <c r="G8" s="157"/>
    </row>
    <row r="9" spans="1:7" ht="15.75" customHeight="1">
      <c r="A9" s="22" t="s">
        <v>431</v>
      </c>
      <c r="B9" s="190">
        <f>B10+B11+B12+B15+B16+B19</f>
        <v>12094515.66</v>
      </c>
      <c r="C9" s="190">
        <f>C10+C11+C12+C15+C16+C19</f>
        <v>-0.8</v>
      </c>
      <c r="D9" s="190">
        <f>D10+D11+D12+D15+D16+D19</f>
        <v>12094514.859999999</v>
      </c>
      <c r="E9" s="190">
        <f>E10+E11+E12+E15+E16+E19</f>
        <v>5076349.5599999996</v>
      </c>
      <c r="F9" s="190">
        <f>F10+F11+F12+F15+F16+F19</f>
        <v>5076349.5599999996</v>
      </c>
      <c r="G9" s="190">
        <f>G10+G11+G12+G15+G16+G19</f>
        <v>7018165.2999999998</v>
      </c>
    </row>
    <row r="10" spans="1:7">
      <c r="A10" s="47" t="s">
        <v>432</v>
      </c>
      <c r="B10" s="191">
        <v>12094515.66</v>
      </c>
      <c r="C10" s="191">
        <v>-0.8</v>
      </c>
      <c r="D10" s="191">
        <f>B10+C10</f>
        <v>12094514.859999999</v>
      </c>
      <c r="E10" s="191">
        <v>5076349.5599999996</v>
      </c>
      <c r="F10" s="191">
        <v>5076349.5599999996</v>
      </c>
      <c r="G10" s="191">
        <f>D10-E10</f>
        <v>7018165.2999999998</v>
      </c>
    </row>
    <row r="11" spans="1:7" ht="15.75" customHeight="1">
      <c r="A11" s="47" t="s">
        <v>433</v>
      </c>
      <c r="B11" s="191">
        <v>0</v>
      </c>
      <c r="C11" s="191">
        <v>0</v>
      </c>
      <c r="D11" s="191">
        <f>B11+C11</f>
        <v>0</v>
      </c>
      <c r="E11" s="191">
        <v>0</v>
      </c>
      <c r="F11" s="191">
        <v>0</v>
      </c>
      <c r="G11" s="191">
        <f>D11-E11</f>
        <v>0</v>
      </c>
    </row>
    <row r="12" spans="1:7">
      <c r="A12" s="47" t="s">
        <v>434</v>
      </c>
      <c r="B12" s="191">
        <f>B13+B14</f>
        <v>0</v>
      </c>
      <c r="C12" s="191">
        <f>C13+C14</f>
        <v>0</v>
      </c>
      <c r="D12" s="191">
        <f>D13+D14</f>
        <v>0</v>
      </c>
      <c r="E12" s="191">
        <f>E13+E14</f>
        <v>0</v>
      </c>
      <c r="F12" s="191">
        <f>F13+F14</f>
        <v>0</v>
      </c>
      <c r="G12" s="191">
        <f>G13+G14</f>
        <v>0</v>
      </c>
    </row>
    <row r="13" spans="1:7">
      <c r="A13" s="56" t="s">
        <v>435</v>
      </c>
      <c r="B13" s="191">
        <v>0</v>
      </c>
      <c r="C13" s="191">
        <v>0</v>
      </c>
      <c r="D13" s="191">
        <f>B13+C13</f>
        <v>0</v>
      </c>
      <c r="E13" s="191">
        <v>0</v>
      </c>
      <c r="F13" s="191">
        <v>0</v>
      </c>
      <c r="G13" s="191">
        <f>D13-E13</f>
        <v>0</v>
      </c>
    </row>
    <row r="14" spans="1:7">
      <c r="A14" s="56" t="s">
        <v>436</v>
      </c>
      <c r="B14" s="191">
        <v>0</v>
      </c>
      <c r="C14" s="191">
        <v>0</v>
      </c>
      <c r="D14" s="191">
        <f>B14+C14</f>
        <v>0</v>
      </c>
      <c r="E14" s="191">
        <v>0</v>
      </c>
      <c r="F14" s="191">
        <v>0</v>
      </c>
      <c r="G14" s="191">
        <f>D14-E14</f>
        <v>0</v>
      </c>
    </row>
    <row r="15" spans="1:7">
      <c r="A15" s="47" t="s">
        <v>437</v>
      </c>
      <c r="B15" s="191">
        <v>0</v>
      </c>
      <c r="C15" s="191">
        <v>0</v>
      </c>
      <c r="D15" s="191">
        <f>B15+C15</f>
        <v>0</v>
      </c>
      <c r="E15" s="191">
        <v>0</v>
      </c>
      <c r="F15" s="191">
        <v>0</v>
      </c>
      <c r="G15" s="191">
        <f>D15-E15</f>
        <v>0</v>
      </c>
    </row>
    <row r="16" spans="1:7" ht="30">
      <c r="A16" s="48" t="s">
        <v>438</v>
      </c>
      <c r="B16" s="191">
        <f>B17+B18</f>
        <v>0</v>
      </c>
      <c r="C16" s="191">
        <f>C17+C18</f>
        <v>0</v>
      </c>
      <c r="D16" s="191">
        <f>D17+D18</f>
        <v>0</v>
      </c>
      <c r="E16" s="191">
        <f>E17+E18</f>
        <v>0</v>
      </c>
      <c r="F16" s="191">
        <f>F17+F18</f>
        <v>0</v>
      </c>
      <c r="G16" s="191">
        <f>G17+G18</f>
        <v>0</v>
      </c>
    </row>
    <row r="17" spans="1:7">
      <c r="A17" s="56" t="s">
        <v>439</v>
      </c>
      <c r="B17" s="191">
        <v>0</v>
      </c>
      <c r="C17" s="191">
        <v>0</v>
      </c>
      <c r="D17" s="191">
        <f>B17+C17</f>
        <v>0</v>
      </c>
      <c r="E17" s="191">
        <v>0</v>
      </c>
      <c r="F17" s="191">
        <v>0</v>
      </c>
      <c r="G17" s="191">
        <f>D17-E17</f>
        <v>0</v>
      </c>
    </row>
    <row r="18" spans="1:7">
      <c r="A18" s="56" t="s">
        <v>440</v>
      </c>
      <c r="B18" s="191">
        <v>0</v>
      </c>
      <c r="C18" s="191">
        <v>0</v>
      </c>
      <c r="D18" s="191">
        <f>B18+C18</f>
        <v>0</v>
      </c>
      <c r="E18" s="191">
        <v>0</v>
      </c>
      <c r="F18" s="191">
        <v>0</v>
      </c>
      <c r="G18" s="191">
        <f>D18-E18</f>
        <v>0</v>
      </c>
    </row>
    <row r="19" spans="1:7">
      <c r="A19" s="47" t="s">
        <v>441</v>
      </c>
      <c r="B19" s="191">
        <v>0</v>
      </c>
      <c r="C19" s="191">
        <v>0</v>
      </c>
      <c r="D19" s="191">
        <f>B19+C19</f>
        <v>0</v>
      </c>
      <c r="E19" s="191">
        <v>0</v>
      </c>
      <c r="F19" s="191">
        <v>0</v>
      </c>
      <c r="G19" s="191">
        <f>D19-E19</f>
        <v>0</v>
      </c>
    </row>
    <row r="20" spans="1:7">
      <c r="A20" s="35"/>
      <c r="B20" s="192"/>
      <c r="C20" s="192"/>
      <c r="D20" s="192"/>
      <c r="E20" s="192"/>
      <c r="F20" s="192"/>
      <c r="G20" s="192"/>
    </row>
    <row r="21" spans="1:7">
      <c r="A21" s="29" t="s">
        <v>442</v>
      </c>
      <c r="B21" s="190">
        <f>B22+B23+B24+B27+B28+B31</f>
        <v>0</v>
      </c>
      <c r="C21" s="190">
        <f>C22+C23+C24+C27+C28+C31</f>
        <v>0</v>
      </c>
      <c r="D21" s="190">
        <f>D22+D23+D24+D27+D28+D31</f>
        <v>0</v>
      </c>
      <c r="E21" s="190">
        <f>E22+E23+E24+E27+E28+E31</f>
        <v>0</v>
      </c>
      <c r="F21" s="190">
        <f>F22+F23+F24+F27+F28+F31</f>
        <v>0</v>
      </c>
      <c r="G21" s="190">
        <f>G22+G23+G24+G27+G28+G31</f>
        <v>0</v>
      </c>
    </row>
    <row r="22" spans="1:7">
      <c r="A22" s="47" t="s">
        <v>432</v>
      </c>
      <c r="B22" s="191">
        <v>0</v>
      </c>
      <c r="C22" s="191">
        <v>0</v>
      </c>
      <c r="D22" s="191">
        <f>B22+C22</f>
        <v>0</v>
      </c>
      <c r="E22" s="191">
        <v>0</v>
      </c>
      <c r="F22" s="191">
        <v>0</v>
      </c>
      <c r="G22" s="191">
        <f>D22-E22</f>
        <v>0</v>
      </c>
    </row>
    <row r="23" spans="1:7">
      <c r="A23" s="47" t="s">
        <v>433</v>
      </c>
      <c r="B23" s="191">
        <v>0</v>
      </c>
      <c r="C23" s="191">
        <v>0</v>
      </c>
      <c r="D23" s="191">
        <f>B23+C23</f>
        <v>0</v>
      </c>
      <c r="E23" s="191">
        <v>0</v>
      </c>
      <c r="F23" s="191">
        <v>0</v>
      </c>
      <c r="G23" s="191">
        <f>D23-E23</f>
        <v>0</v>
      </c>
    </row>
    <row r="24" spans="1:7">
      <c r="A24" s="47" t="s">
        <v>434</v>
      </c>
      <c r="B24" s="191">
        <f>B25+B26</f>
        <v>0</v>
      </c>
      <c r="C24" s="191">
        <f>C25+C26</f>
        <v>0</v>
      </c>
      <c r="D24" s="191">
        <f>D25+D26</f>
        <v>0</v>
      </c>
      <c r="E24" s="191">
        <f>E25+E26</f>
        <v>0</v>
      </c>
      <c r="F24" s="191">
        <f>F25+F26</f>
        <v>0</v>
      </c>
      <c r="G24" s="191">
        <f>G25+G26</f>
        <v>0</v>
      </c>
    </row>
    <row r="25" spans="1:7">
      <c r="A25" s="56" t="s">
        <v>435</v>
      </c>
      <c r="B25" s="191">
        <v>0</v>
      </c>
      <c r="C25" s="191">
        <v>0</v>
      </c>
      <c r="D25" s="191">
        <f>B25+C25</f>
        <v>0</v>
      </c>
      <c r="E25" s="191">
        <v>0</v>
      </c>
      <c r="F25" s="191">
        <v>0</v>
      </c>
      <c r="G25" s="191">
        <f>D25-E25</f>
        <v>0</v>
      </c>
    </row>
    <row r="26" spans="1:7">
      <c r="A26" s="56" t="s">
        <v>436</v>
      </c>
      <c r="B26" s="191">
        <v>0</v>
      </c>
      <c r="C26" s="191">
        <v>0</v>
      </c>
      <c r="D26" s="191">
        <f>B26+C26</f>
        <v>0</v>
      </c>
      <c r="E26" s="191">
        <v>0</v>
      </c>
      <c r="F26" s="191">
        <v>0</v>
      </c>
      <c r="G26" s="191">
        <f>D26-E26</f>
        <v>0</v>
      </c>
    </row>
    <row r="27" spans="1:7">
      <c r="A27" s="47" t="s">
        <v>437</v>
      </c>
      <c r="B27" s="191">
        <v>0</v>
      </c>
      <c r="C27" s="191">
        <v>0</v>
      </c>
      <c r="D27" s="191">
        <f>B27+C27</f>
        <v>0</v>
      </c>
      <c r="E27" s="191">
        <v>0</v>
      </c>
      <c r="F27" s="191">
        <v>0</v>
      </c>
      <c r="G27" s="191">
        <f>D27-E27</f>
        <v>0</v>
      </c>
    </row>
    <row r="28" spans="1:7" ht="30">
      <c r="A28" s="48" t="s">
        <v>438</v>
      </c>
      <c r="B28" s="191">
        <f>B29+B30</f>
        <v>0</v>
      </c>
      <c r="C28" s="191">
        <f>C29+C30</f>
        <v>0</v>
      </c>
      <c r="D28" s="191">
        <f>D29+D30</f>
        <v>0</v>
      </c>
      <c r="E28" s="191">
        <f>E29+E30</f>
        <v>0</v>
      </c>
      <c r="F28" s="191">
        <f>F29+F30</f>
        <v>0</v>
      </c>
      <c r="G28" s="191">
        <f>G29+G30</f>
        <v>0</v>
      </c>
    </row>
    <row r="29" spans="1:7">
      <c r="A29" s="56" t="s">
        <v>439</v>
      </c>
      <c r="B29" s="191">
        <v>0</v>
      </c>
      <c r="C29" s="191">
        <v>0</v>
      </c>
      <c r="D29" s="191">
        <f>B29+C29</f>
        <v>0</v>
      </c>
      <c r="E29" s="191">
        <v>0</v>
      </c>
      <c r="F29" s="191">
        <v>0</v>
      </c>
      <c r="G29" s="191">
        <f>D29-E29</f>
        <v>0</v>
      </c>
    </row>
    <row r="30" spans="1:7">
      <c r="A30" s="56" t="s">
        <v>440</v>
      </c>
      <c r="B30" s="191">
        <v>0</v>
      </c>
      <c r="C30" s="191">
        <v>0</v>
      </c>
      <c r="D30" s="191">
        <f>B30+C30</f>
        <v>0</v>
      </c>
      <c r="E30" s="191">
        <v>0</v>
      </c>
      <c r="F30" s="191">
        <v>0</v>
      </c>
      <c r="G30" s="191">
        <f>D30-E30</f>
        <v>0</v>
      </c>
    </row>
    <row r="31" spans="1:7">
      <c r="A31" s="47" t="s">
        <v>441</v>
      </c>
      <c r="B31" s="191">
        <v>0</v>
      </c>
      <c r="C31" s="191">
        <v>0</v>
      </c>
      <c r="D31" s="191">
        <f>B31+C31</f>
        <v>0</v>
      </c>
      <c r="E31" s="191">
        <v>0</v>
      </c>
      <c r="F31" s="191">
        <v>0</v>
      </c>
      <c r="G31" s="191">
        <f>D31-E31</f>
        <v>0</v>
      </c>
    </row>
    <row r="32" spans="1:7">
      <c r="A32" s="35"/>
      <c r="B32" s="192"/>
      <c r="C32" s="192"/>
      <c r="D32" s="192"/>
      <c r="E32" s="192"/>
      <c r="F32" s="192"/>
      <c r="G32" s="192"/>
    </row>
    <row r="33" spans="1:7" ht="14.45" customHeight="1">
      <c r="A33" s="3" t="s">
        <v>443</v>
      </c>
      <c r="B33" s="190">
        <f>B9+B21</f>
        <v>12094515.66</v>
      </c>
      <c r="C33" s="190">
        <f>C9+C21</f>
        <v>-0.8</v>
      </c>
      <c r="D33" s="190">
        <f>D9+D21</f>
        <v>12094514.859999999</v>
      </c>
      <c r="E33" s="190">
        <f>E9+E21</f>
        <v>5076349.5599999996</v>
      </c>
      <c r="F33" s="190">
        <f>F9+F21</f>
        <v>5076349.5599999996</v>
      </c>
      <c r="G33" s="190">
        <f>G9+G21</f>
        <v>7018165.2999999998</v>
      </c>
    </row>
    <row r="34" spans="1:7" ht="14.45" customHeight="1">
      <c r="A34" s="45"/>
      <c r="B34" s="58"/>
      <c r="C34" s="58"/>
      <c r="D34" s="58"/>
      <c r="E34" s="58"/>
      <c r="F34" s="58"/>
      <c r="G34" s="58"/>
    </row>
  </sheetData>
  <mergeCells count="4">
    <mergeCell ref="A7:A8"/>
    <mergeCell ref="B7:F7"/>
    <mergeCell ref="G7:G8"/>
    <mergeCell ref="A1:G1"/>
  </mergeCell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DIF VALLE DE SANTIAGO</cp:lastModifiedBy>
  <cp:revision/>
  <dcterms:created xsi:type="dcterms:W3CDTF">2023-03-16T22:14:51Z</dcterms:created>
  <dcterms:modified xsi:type="dcterms:W3CDTF">2026-07-23T20:57:07Z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