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939D5BF0-0DB3-4E4D-BEE7-B3568D377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4" l="1"/>
  <c r="D36" i="4"/>
  <c r="G35" i="4"/>
  <c r="F35" i="4"/>
  <c r="F38" i="4" s="1"/>
  <c r="E35" i="4"/>
  <c r="D35" i="4"/>
  <c r="C35" i="4"/>
  <c r="C38" i="4" s="1"/>
  <c r="B35" i="4"/>
  <c r="B38" i="4" s="1"/>
  <c r="G33" i="4"/>
  <c r="D33" i="4"/>
  <c r="D29" i="4" s="1"/>
  <c r="G32" i="4"/>
  <c r="G29" i="4" s="1"/>
  <c r="D32" i="4"/>
  <c r="G31" i="4"/>
  <c r="D31" i="4"/>
  <c r="G30" i="4"/>
  <c r="D30" i="4"/>
  <c r="F29" i="4"/>
  <c r="E29" i="4"/>
  <c r="E38" i="4" s="1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G19" i="4" s="1"/>
  <c r="D21" i="4"/>
  <c r="D19" i="4" s="1"/>
  <c r="G20" i="4"/>
  <c r="D20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G15" i="4" s="1"/>
  <c r="D4" i="4"/>
  <c r="D15" i="4" s="1"/>
  <c r="D38" i="4" l="1"/>
  <c r="G38" i="4"/>
</calcChain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<sst xmlns="http://schemas.openxmlformats.org/spreadsheetml/2006/main" count="54" uniqueCount="33">
  <si>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</si>
  <si>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</si>
  <si>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</si>
  <si>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</si>
  <si>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</si>
  <si>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</si>
  <si>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</si>
  <si>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</si>
  <si>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</si>
  <si>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</si>
  <si>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</si>
  <si>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</si>
  <si>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</si>
  <si>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</si>
  <si>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</si>
  <si>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</si>
  <si>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</si>
  <si>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</si>
  <si>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</si>
  <si>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</si>
  <si>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</si>
  <si>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</si>
  <si>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</si>
  <si>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</si>
  <si>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</si>
  <si>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</si>
  <si>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</si>
  <si>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</si>
  <si>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Valle de Santiago, Gto.
Estado Analítico de Ingresos
Del 1 de Enero al 30 de Junio de 2026
(Cifras en Pesos)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</si>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</sst>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name val="Arial"/>
      <charset val="134"/>
    </font>
    <font>
      <sz val="8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2" xfId="8" applyFont="1" applyBorder="1" applyAlignment="1" applyProtection="1">
      <alignment horizontal="left" vertical="center" wrapText="1" indent="1"/>
      <protection locked="0"/>
    </xf>
    <xf numFmtId="0" fontId="7" fillId="0" borderId="12" xfId="8" applyFont="1" applyBorder="1" applyAlignment="1" applyProtection="1">
      <alignment horizontal="left" vertical="center" wrapText="1" indent="1"/>
      <protection locked="0"/>
    </xf>
    <xf numFmtId="0" fontId="7" fillId="0" borderId="12" xfId="8" applyFont="1" applyBorder="1" applyAlignment="1">
      <alignment horizontal="left" vertical="center" wrapText="1" indent="1"/>
    </xf>
    <xf numFmtId="0" fontId="3" fillId="0" borderId="12" xfId="8" applyFont="1" applyBorder="1" applyAlignment="1" applyProtection="1">
      <alignment vertical="center"/>
      <protection locked="0"/>
    </xf>
    <xf numFmtId="0" fontId="8" fillId="0" borderId="13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2" xfId="8" applyFont="1" applyBorder="1" applyAlignment="1">
      <alignment horizontal="left" vertical="center"/>
    </xf>
    <xf numFmtId="0" fontId="8" fillId="0" borderId="12" xfId="8" applyFont="1" applyBorder="1" applyAlignment="1">
      <alignment horizontal="left" vertical="center" wrapText="1"/>
    </xf>
    <xf numFmtId="0" fontId="7" fillId="0" borderId="12" xfId="8" applyFont="1" applyBorder="1" applyAlignment="1">
      <alignment horizontal="left" vertical="center" wrapText="1"/>
    </xf>
    <xf numFmtId="0" fontId="8" fillId="0" borderId="12" xfId="8" applyFont="1" applyBorder="1" applyAlignment="1">
      <alignment vertical="center"/>
    </xf>
    <xf numFmtId="0" fontId="8" fillId="0" borderId="13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3" fontId="0" fillId="0" borderId="7" xfId="8" applyNumberFormat="1" applyFont="1" applyBorder="1" applyAlignment="1" applyProtection="1">
      <alignment vertical="top"/>
      <protection locked="0"/>
    </xf>
    <xf numFmtId="3" fontId="0" fillId="0" borderId="9" xfId="8" applyNumberFormat="1" applyFont="1" applyBorder="1" applyAlignment="1" applyProtection="1">
      <alignment vertical="top"/>
      <protection locked="0"/>
    </xf>
    <xf numFmtId="3" fontId="0" fillId="0" borderId="8" xfId="8" applyNumberFormat="1" applyFont="1" applyBorder="1" applyAlignment="1" applyProtection="1">
      <alignment vertical="top"/>
      <protection locked="0"/>
    </xf>
    <xf numFmtId="3" fontId="12" fillId="0" borderId="2" xfId="8" applyNumberFormat="1" applyFont="1" applyBorder="1" applyAlignment="1" applyProtection="1">
      <alignment vertical="top"/>
      <protection locked="0"/>
    </xf>
    <xf numFmtId="3" fontId="12" fillId="0" borderId="4" xfId="8" applyNumberFormat="1" applyFont="1" applyBorder="1" applyAlignment="1" applyProtection="1">
      <alignment vertical="top"/>
      <protection locked="0"/>
    </xf>
    <xf numFmtId="3" fontId="12" fillId="0" borderId="7" xfId="8" applyNumberFormat="1" applyFont="1" applyBorder="1" applyAlignment="1" applyProtection="1">
      <alignment vertical="top"/>
      <protection locked="0"/>
    </xf>
    <xf numFmtId="3" fontId="11" fillId="0" borderId="7" xfId="8" applyNumberFormat="1" applyFont="1" applyBorder="1" applyAlignment="1" applyProtection="1">
      <alignment vertical="top"/>
      <protection locked="0"/>
    </xf>
    <xf numFmtId="3" fontId="12" fillId="0" borderId="9" xfId="8" applyNumberFormat="1" applyFont="1" applyBorder="1" applyAlignment="1" applyProtection="1">
      <alignment vertical="top"/>
      <protection locked="0"/>
    </xf>
    <xf numFmtId="3" fontId="11" fillId="0" borderId="9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11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12" fillId="0" borderId="0" xfId="9" applyFont="1" applyAlignment="1" applyProtection="1">
      <alignment vertical="top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12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717306</xdr:colOff>
      <xdr:row>46</xdr:row>
      <xdr:rowOff>18317</xdr:rowOff>
    </xdr:from>
    <xdr:to>
      <xdr:col>0</xdr:col>
      <xdr:colOff>2774706</xdr:colOff>
      <xdr:row>46</xdr:row>
      <xdr:rowOff>27842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B98A190-CCF5-4803-8433-592AD05C115A}"/>
            </a:ext>
          </a:extLst>
        </xdr:cNvPr>
        <xdr:cNvCxnSpPr/>
      </xdr:nvCxnSpPr>
      <xdr:spPr>
        <a:xfrm>
          <a:off x="717306" y="8667017"/>
          <a:ext cx="20574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180242</xdr:colOff>
      <xdr:row>45</xdr:row>
      <xdr:rowOff>109171</xdr:rowOff>
    </xdr:from>
    <xdr:to>
      <xdr:col>6</xdr:col>
      <xdr:colOff>49091</xdr:colOff>
      <xdr:row>45</xdr:row>
      <xdr:rowOff>116498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47419B-423D-4CF5-B852-092CA341D963}"/>
            </a:ext>
          </a:extLst>
        </xdr:cNvPr>
        <xdr:cNvCxnSpPr/>
      </xdr:nvCxnSpPr>
      <xdr:spPr>
        <a:xfrm flipV="1">
          <a:off x="6923942" y="8614996"/>
          <a:ext cx="1964349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showGridLines="0" tabSelected="1" zoomScaleNormal="100" workbookViewId="0">
      <selection activeCell="G52" sqref="A1:G52"/>
    </sheetView>
  </sheetViews>
  <sheetFormatPr baseColWidth="10" defaultColWidth="12" defaultRowHeight="11.25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>
      <c r="A1" s="39" t="s">
        <v>28</v>
      </c>
      <c r="B1" s="40"/>
      <c r="C1" s="40"/>
      <c r="D1" s="40"/>
      <c r="E1" s="40"/>
      <c r="F1" s="40"/>
      <c r="G1" s="41"/>
    </row>
    <row r="2" spans="1:7" s="9" customFormat="1">
      <c r="A2" s="4"/>
      <c r="B2" s="44" t="s">
        <v>0</v>
      </c>
      <c r="C2" s="45"/>
      <c r="D2" s="45"/>
      <c r="E2" s="45"/>
      <c r="F2" s="46"/>
      <c r="G2" s="42" t="s">
        <v>1</v>
      </c>
    </row>
    <row r="3" spans="1:7" s="10" customFormat="1" ht="24.95" customHeight="1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3"/>
    </row>
    <row r="4" spans="1:7">
      <c r="A4" s="11" t="s">
        <v>8</v>
      </c>
      <c r="B4" s="29">
        <v>0</v>
      </c>
      <c r="C4" s="29">
        <v>0</v>
      </c>
      <c r="D4" s="29">
        <f>B4+C4</f>
        <v>0</v>
      </c>
      <c r="E4" s="29">
        <v>0</v>
      </c>
      <c r="F4" s="29">
        <v>0</v>
      </c>
      <c r="G4" s="29">
        <f>F4-B4</f>
        <v>0</v>
      </c>
    </row>
    <row r="5" spans="1:7">
      <c r="A5" s="12" t="s">
        <v>9</v>
      </c>
      <c r="B5" s="30">
        <v>0</v>
      </c>
      <c r="C5" s="30">
        <v>0</v>
      </c>
      <c r="D5" s="30">
        <f t="shared" ref="D5:D13" si="0">B5+C5</f>
        <v>0</v>
      </c>
      <c r="E5" s="30">
        <v>0</v>
      </c>
      <c r="F5" s="30">
        <v>0</v>
      </c>
      <c r="G5" s="30">
        <f t="shared" ref="G5:G13" si="1">F5-B5</f>
        <v>0</v>
      </c>
    </row>
    <row r="6" spans="1:7">
      <c r="A6" s="11" t="s">
        <v>10</v>
      </c>
      <c r="B6" s="30">
        <v>0</v>
      </c>
      <c r="C6" s="30">
        <v>0</v>
      </c>
      <c r="D6" s="30">
        <f t="shared" si="0"/>
        <v>0</v>
      </c>
      <c r="E6" s="30">
        <v>0</v>
      </c>
      <c r="F6" s="30">
        <v>0</v>
      </c>
      <c r="G6" s="30">
        <f t="shared" si="1"/>
        <v>0</v>
      </c>
    </row>
    <row r="7" spans="1:7">
      <c r="A7" s="11" t="s">
        <v>11</v>
      </c>
      <c r="B7" s="30">
        <v>0</v>
      </c>
      <c r="C7" s="30">
        <v>0</v>
      </c>
      <c r="D7" s="30">
        <f t="shared" si="0"/>
        <v>0</v>
      </c>
      <c r="E7" s="30">
        <v>0</v>
      </c>
      <c r="F7" s="30">
        <v>0</v>
      </c>
      <c r="G7" s="30">
        <f t="shared" si="1"/>
        <v>0</v>
      </c>
    </row>
    <row r="8" spans="1:7">
      <c r="A8" s="13" t="s">
        <v>12</v>
      </c>
      <c r="B8" s="30">
        <v>0</v>
      </c>
      <c r="C8" s="30">
        <v>0</v>
      </c>
      <c r="D8" s="30">
        <f t="shared" si="0"/>
        <v>0</v>
      </c>
      <c r="E8" s="30">
        <v>0</v>
      </c>
      <c r="F8" s="30">
        <v>0</v>
      </c>
      <c r="G8" s="30">
        <f t="shared" si="1"/>
        <v>0</v>
      </c>
    </row>
    <row r="9" spans="1:7">
      <c r="A9" s="12" t="s">
        <v>13</v>
      </c>
      <c r="B9" s="30">
        <v>0</v>
      </c>
      <c r="C9" s="30">
        <v>0</v>
      </c>
      <c r="D9" s="30">
        <f t="shared" si="0"/>
        <v>0</v>
      </c>
      <c r="E9" s="30">
        <v>0</v>
      </c>
      <c r="F9" s="30">
        <v>0</v>
      </c>
      <c r="G9" s="30">
        <f t="shared" si="1"/>
        <v>0</v>
      </c>
    </row>
    <row r="10" spans="1:7">
      <c r="A10" s="11" t="s">
        <v>14</v>
      </c>
      <c r="B10" s="30">
        <v>614501.94999999995</v>
      </c>
      <c r="C10" s="30">
        <v>341240</v>
      </c>
      <c r="D10" s="30">
        <f t="shared" si="0"/>
        <v>955741.95</v>
      </c>
      <c r="E10" s="30">
        <v>566416.13</v>
      </c>
      <c r="F10" s="30">
        <v>566416.13</v>
      </c>
      <c r="G10" s="30">
        <f t="shared" si="1"/>
        <v>-48085.819999999949</v>
      </c>
    </row>
    <row r="11" spans="1:7" ht="22.5">
      <c r="A11" s="11" t="s">
        <v>15</v>
      </c>
      <c r="B11" s="30">
        <v>0</v>
      </c>
      <c r="C11" s="30">
        <v>0</v>
      </c>
      <c r="D11" s="30">
        <f t="shared" si="0"/>
        <v>0</v>
      </c>
      <c r="E11" s="30">
        <v>0</v>
      </c>
      <c r="F11" s="30">
        <v>0</v>
      </c>
      <c r="G11" s="30">
        <f t="shared" si="1"/>
        <v>0</v>
      </c>
    </row>
    <row r="12" spans="1:7" ht="22.5">
      <c r="A12" s="11" t="s">
        <v>16</v>
      </c>
      <c r="B12" s="30">
        <v>15975698.73</v>
      </c>
      <c r="C12" s="30">
        <v>3228000</v>
      </c>
      <c r="D12" s="30">
        <f t="shared" si="0"/>
        <v>19203698.73</v>
      </c>
      <c r="E12" s="30">
        <v>10290649.380000001</v>
      </c>
      <c r="F12" s="30">
        <v>10290649.380000001</v>
      </c>
      <c r="G12" s="30">
        <f t="shared" si="1"/>
        <v>-5685049.3499999996</v>
      </c>
    </row>
    <row r="13" spans="1:7">
      <c r="A13" s="11" t="s">
        <v>17</v>
      </c>
      <c r="B13" s="30">
        <v>0</v>
      </c>
      <c r="C13" s="30">
        <v>0</v>
      </c>
      <c r="D13" s="30">
        <f t="shared" si="0"/>
        <v>0</v>
      </c>
      <c r="E13" s="30">
        <v>0</v>
      </c>
      <c r="F13" s="30">
        <v>0</v>
      </c>
      <c r="G13" s="30">
        <f t="shared" si="1"/>
        <v>0</v>
      </c>
    </row>
    <row r="14" spans="1:7">
      <c r="A14" s="14"/>
      <c r="B14" s="31"/>
      <c r="C14" s="31"/>
      <c r="D14" s="31"/>
      <c r="E14" s="31"/>
      <c r="F14" s="31"/>
      <c r="G14" s="31"/>
    </row>
    <row r="15" spans="1:7">
      <c r="A15" s="15" t="s">
        <v>18</v>
      </c>
      <c r="B15" s="32">
        <f>SUM(B4:B13)</f>
        <v>16590200.68</v>
      </c>
      <c r="C15" s="32">
        <f t="shared" ref="C15:G15" si="2">SUM(C4:C13)</f>
        <v>3569240</v>
      </c>
      <c r="D15" s="32">
        <f t="shared" si="2"/>
        <v>20159440.68</v>
      </c>
      <c r="E15" s="32">
        <f t="shared" si="2"/>
        <v>10857065.510000002</v>
      </c>
      <c r="F15" s="33">
        <f t="shared" si="2"/>
        <v>10857065.510000002</v>
      </c>
      <c r="G15" s="34">
        <f t="shared" si="2"/>
        <v>-5733135.1699999999</v>
      </c>
    </row>
    <row r="16" spans="1:7">
      <c r="A16" s="17"/>
      <c r="B16" s="18"/>
      <c r="C16" s="18"/>
      <c r="D16" s="19"/>
      <c r="E16" s="20" t="s">
        <v>19</v>
      </c>
      <c r="F16" s="16"/>
      <c r="G16" s="21">
        <v>0</v>
      </c>
    </row>
    <row r="17" spans="1:7" ht="10.5" customHeight="1">
      <c r="A17" s="6"/>
      <c r="B17" s="44" t="s">
        <v>0</v>
      </c>
      <c r="C17" s="45"/>
      <c r="D17" s="45"/>
      <c r="E17" s="45"/>
      <c r="F17" s="46"/>
      <c r="G17" s="42" t="s">
        <v>1</v>
      </c>
    </row>
    <row r="18" spans="1:7" ht="22.5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3"/>
    </row>
    <row r="19" spans="1:7">
      <c r="A19" s="22" t="s">
        <v>20</v>
      </c>
      <c r="B19" s="35">
        <f t="shared" ref="B19:G19" si="3">SUM(B20+B21+B22+B23+B24+B25+B26+B27)</f>
        <v>0</v>
      </c>
      <c r="C19" s="35">
        <f t="shared" si="3"/>
        <v>0</v>
      </c>
      <c r="D19" s="35">
        <f t="shared" si="3"/>
        <v>0</v>
      </c>
      <c r="E19" s="35">
        <f t="shared" si="3"/>
        <v>0</v>
      </c>
      <c r="F19" s="35">
        <f t="shared" si="3"/>
        <v>0</v>
      </c>
      <c r="G19" s="35">
        <f t="shared" si="3"/>
        <v>0</v>
      </c>
    </row>
    <row r="20" spans="1:7">
      <c r="A20" s="13" t="s">
        <v>8</v>
      </c>
      <c r="B20" s="36">
        <v>0</v>
      </c>
      <c r="C20" s="36">
        <v>0</v>
      </c>
      <c r="D20" s="36">
        <f t="shared" ref="D20:D27" si="4">B20+C20</f>
        <v>0</v>
      </c>
      <c r="E20" s="36">
        <v>0</v>
      </c>
      <c r="F20" s="36">
        <v>0</v>
      </c>
      <c r="G20" s="36">
        <f t="shared" ref="G20:G27" si="5">F20-B20</f>
        <v>0</v>
      </c>
    </row>
    <row r="21" spans="1:7">
      <c r="A21" s="13" t="s">
        <v>9</v>
      </c>
      <c r="B21" s="36">
        <v>0</v>
      </c>
      <c r="C21" s="36">
        <v>0</v>
      </c>
      <c r="D21" s="36">
        <f t="shared" si="4"/>
        <v>0</v>
      </c>
      <c r="E21" s="36">
        <v>0</v>
      </c>
      <c r="F21" s="36">
        <v>0</v>
      </c>
      <c r="G21" s="36">
        <f t="shared" si="5"/>
        <v>0</v>
      </c>
    </row>
    <row r="22" spans="1:7">
      <c r="A22" s="13" t="s">
        <v>10</v>
      </c>
      <c r="B22" s="36">
        <v>0</v>
      </c>
      <c r="C22" s="36">
        <v>0</v>
      </c>
      <c r="D22" s="36">
        <f t="shared" si="4"/>
        <v>0</v>
      </c>
      <c r="E22" s="36">
        <v>0</v>
      </c>
      <c r="F22" s="36">
        <v>0</v>
      </c>
      <c r="G22" s="36">
        <f t="shared" si="5"/>
        <v>0</v>
      </c>
    </row>
    <row r="23" spans="1:7">
      <c r="A23" s="13" t="s">
        <v>11</v>
      </c>
      <c r="B23" s="36">
        <v>0</v>
      </c>
      <c r="C23" s="36">
        <v>0</v>
      </c>
      <c r="D23" s="36">
        <f t="shared" si="4"/>
        <v>0</v>
      </c>
      <c r="E23" s="36">
        <v>0</v>
      </c>
      <c r="F23" s="36">
        <v>0</v>
      </c>
      <c r="G23" s="36">
        <f t="shared" si="5"/>
        <v>0</v>
      </c>
    </row>
    <row r="24" spans="1:7">
      <c r="A24" s="13" t="s">
        <v>21</v>
      </c>
      <c r="B24" s="36">
        <v>0</v>
      </c>
      <c r="C24" s="36">
        <v>0</v>
      </c>
      <c r="D24" s="36">
        <f t="shared" si="4"/>
        <v>0</v>
      </c>
      <c r="E24" s="36">
        <v>0</v>
      </c>
      <c r="F24" s="36">
        <v>0</v>
      </c>
      <c r="G24" s="36">
        <f t="shared" si="5"/>
        <v>0</v>
      </c>
    </row>
    <row r="25" spans="1:7">
      <c r="A25" s="13" t="s">
        <v>22</v>
      </c>
      <c r="B25" s="36">
        <v>0</v>
      </c>
      <c r="C25" s="36">
        <v>0</v>
      </c>
      <c r="D25" s="36">
        <f t="shared" si="4"/>
        <v>0</v>
      </c>
      <c r="E25" s="36">
        <v>0</v>
      </c>
      <c r="F25" s="36">
        <v>0</v>
      </c>
      <c r="G25" s="36">
        <f t="shared" si="5"/>
        <v>0</v>
      </c>
    </row>
    <row r="26" spans="1:7" ht="22.5">
      <c r="A26" s="13" t="s">
        <v>15</v>
      </c>
      <c r="B26" s="36">
        <v>0</v>
      </c>
      <c r="C26" s="36">
        <v>0</v>
      </c>
      <c r="D26" s="36">
        <f t="shared" si="4"/>
        <v>0</v>
      </c>
      <c r="E26" s="36">
        <v>0</v>
      </c>
      <c r="F26" s="36">
        <v>0</v>
      </c>
      <c r="G26" s="36">
        <f t="shared" si="5"/>
        <v>0</v>
      </c>
    </row>
    <row r="27" spans="1:7" ht="22.5">
      <c r="A27" s="13" t="s">
        <v>16</v>
      </c>
      <c r="B27" s="36">
        <v>0</v>
      </c>
      <c r="C27" s="36">
        <v>0</v>
      </c>
      <c r="D27" s="36">
        <f t="shared" si="4"/>
        <v>0</v>
      </c>
      <c r="E27" s="36">
        <v>0</v>
      </c>
      <c r="F27" s="36">
        <v>0</v>
      </c>
      <c r="G27" s="36">
        <f t="shared" si="5"/>
        <v>0</v>
      </c>
    </row>
    <row r="28" spans="1:7">
      <c r="A28" s="13"/>
      <c r="B28" s="36"/>
      <c r="C28" s="36"/>
      <c r="D28" s="36"/>
      <c r="E28" s="36"/>
      <c r="F28" s="36"/>
      <c r="G28" s="36"/>
    </row>
    <row r="29" spans="1:7" ht="33.75">
      <c r="A29" s="23" t="s">
        <v>23</v>
      </c>
      <c r="B29" s="37">
        <f t="shared" ref="B29:G29" si="6">SUM(B30:B33)</f>
        <v>16590200.68</v>
      </c>
      <c r="C29" s="37">
        <f t="shared" si="6"/>
        <v>3569240</v>
      </c>
      <c r="D29" s="37">
        <f t="shared" si="6"/>
        <v>20159440.68</v>
      </c>
      <c r="E29" s="37">
        <f t="shared" si="6"/>
        <v>10857065.510000002</v>
      </c>
      <c r="F29" s="37">
        <f t="shared" si="6"/>
        <v>10857065.510000002</v>
      </c>
      <c r="G29" s="37">
        <f t="shared" si="6"/>
        <v>-5733135.1699999999</v>
      </c>
    </row>
    <row r="30" spans="1:7">
      <c r="A30" s="13" t="s">
        <v>9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</row>
    <row r="31" spans="1:7">
      <c r="A31" s="13" t="s">
        <v>12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3" si="7">F31-B31</f>
        <v>0</v>
      </c>
    </row>
    <row r="32" spans="1:7" ht="22.5">
      <c r="A32" s="13" t="s">
        <v>24</v>
      </c>
      <c r="B32" s="36">
        <v>614501.94999999995</v>
      </c>
      <c r="C32" s="36">
        <v>341240</v>
      </c>
      <c r="D32" s="36">
        <f>B32+C32</f>
        <v>955741.95</v>
      </c>
      <c r="E32" s="36">
        <v>566416.13</v>
      </c>
      <c r="F32" s="36">
        <v>566416.13</v>
      </c>
      <c r="G32" s="36">
        <f t="shared" si="7"/>
        <v>-48085.819999999949</v>
      </c>
    </row>
    <row r="33" spans="1:7" ht="22.5">
      <c r="A33" s="13" t="s">
        <v>16</v>
      </c>
      <c r="B33" s="36">
        <v>15975698.73</v>
      </c>
      <c r="C33" s="36">
        <v>3228000</v>
      </c>
      <c r="D33" s="36">
        <f>B33+C33</f>
        <v>19203698.73</v>
      </c>
      <c r="E33" s="36">
        <v>10290649.380000001</v>
      </c>
      <c r="F33" s="36">
        <v>10290649.380000001</v>
      </c>
      <c r="G33" s="36">
        <f t="shared" si="7"/>
        <v>-5685049.3499999996</v>
      </c>
    </row>
    <row r="34" spans="1:7">
      <c r="A34" s="24"/>
      <c r="B34" s="36"/>
      <c r="C34" s="36"/>
      <c r="D34" s="36"/>
      <c r="E34" s="36"/>
      <c r="F34" s="36"/>
      <c r="G34" s="36"/>
    </row>
    <row r="35" spans="1:7">
      <c r="A35" s="25" t="s">
        <v>17</v>
      </c>
      <c r="B35" s="37">
        <f t="shared" ref="B35:G35" si="8">SUM(B36)</f>
        <v>0</v>
      </c>
      <c r="C35" s="37">
        <f t="shared" si="8"/>
        <v>0</v>
      </c>
      <c r="D35" s="37">
        <f t="shared" si="8"/>
        <v>0</v>
      </c>
      <c r="E35" s="37">
        <f t="shared" si="8"/>
        <v>0</v>
      </c>
      <c r="F35" s="37">
        <f t="shared" si="8"/>
        <v>0</v>
      </c>
      <c r="G35" s="37">
        <f t="shared" si="8"/>
        <v>0</v>
      </c>
    </row>
    <row r="36" spans="1:7">
      <c r="A36" s="13" t="s">
        <v>17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</row>
    <row r="37" spans="1:7">
      <c r="A37" s="13"/>
      <c r="B37" s="36"/>
      <c r="C37" s="36"/>
      <c r="D37" s="36"/>
      <c r="E37" s="36"/>
      <c r="F37" s="36"/>
      <c r="G37" s="36"/>
    </row>
    <row r="38" spans="1:7">
      <c r="A38" s="26" t="s">
        <v>18</v>
      </c>
      <c r="B38" s="32">
        <f>SUM(B35+B29+B19)</f>
        <v>16590200.68</v>
      </c>
      <c r="C38" s="32">
        <f t="shared" ref="C38:G38" si="9">SUM(C35+C29+C19)</f>
        <v>3569240</v>
      </c>
      <c r="D38" s="32">
        <f t="shared" si="9"/>
        <v>20159440.68</v>
      </c>
      <c r="E38" s="32">
        <f t="shared" si="9"/>
        <v>10857065.510000002</v>
      </c>
      <c r="F38" s="32">
        <f t="shared" si="9"/>
        <v>10857065.510000002</v>
      </c>
      <c r="G38" s="34">
        <f t="shared" si="9"/>
        <v>-5733135.1699999999</v>
      </c>
    </row>
    <row r="39" spans="1:7">
      <c r="A39" s="17"/>
      <c r="B39" s="18"/>
      <c r="C39" s="18"/>
      <c r="D39" s="18"/>
      <c r="E39" s="20" t="s">
        <v>19</v>
      </c>
      <c r="F39" s="27"/>
      <c r="G39" s="21">
        <v>0</v>
      </c>
    </row>
    <row r="41" spans="1:7">
      <c r="A41" s="28" t="s">
        <v>25</v>
      </c>
    </row>
    <row r="42" spans="1:7">
      <c r="A42" s="28" t="s">
        <v>26</v>
      </c>
    </row>
    <row r="43" spans="1:7" ht="27" customHeight="1">
      <c r="A43" s="38" t="s">
        <v>27</v>
      </c>
      <c r="B43" s="38"/>
      <c r="C43" s="38"/>
      <c r="D43" s="38"/>
      <c r="E43" s="38"/>
      <c r="F43" s="38"/>
      <c r="G43" s="38"/>
    </row>
    <row r="46" spans="1:7">
      <c r="A46" s="47"/>
      <c r="B46" s="47"/>
      <c r="C46" s="47"/>
    </row>
    <row r="47" spans="1:7">
      <c r="A47" s="47"/>
      <c r="B47" s="47"/>
      <c r="C47" s="47"/>
    </row>
    <row r="48" spans="1:7">
      <c r="A48" s="48" t="s">
        <v>29</v>
      </c>
      <c r="E48" s="49" t="s">
        <v>30</v>
      </c>
      <c r="F48" s="49"/>
    </row>
    <row r="49" spans="1:6">
      <c r="A49" s="48" t="s">
        <v>31</v>
      </c>
      <c r="E49" s="49" t="s">
        <v>32</v>
      </c>
      <c r="F49" s="49"/>
    </row>
  </sheetData>
  <sheetProtection formatCells="0" formatColumns="0" formatRows="0" insertRows="0" autoFilter="0"/>
  <mergeCells count="8">
    <mergeCell ref="E48:F48"/>
    <mergeCell ref="E49:F49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VALLE DE SANTIAGO</cp:lastModifiedBy>
  <cp:revision/>
  <cp:lastPrinted>2026-07-22T19:09:35Z</cp:lastPrinted>
  <dcterms:created xsi:type="dcterms:W3CDTF">2012-12-11T20:48:19Z</dcterms:created>
  <dcterms:modified xsi:type="dcterms:W3CDTF">2026-07-22T19:09:49Z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