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7B759748-EDA9-4A2F-A9E0-70C3B5F9AEF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<sst xmlns="http://schemas.openxmlformats.org/spreadsheetml/2006/main" count="83" uniqueCount="83">
  <si>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</si>
  <si>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</si>
  <si>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</si>
  <si>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</si>
  <si>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</si>
  <si>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</si>
  <si>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</si>
  <si>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</si>
  <si>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</si>
  <si>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</si>
  <si>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</si>
  <si>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</si>
  <si>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</si>
  <si>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</si>
  <si>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</si>
  <si>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</si>
  <si>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</si>
  <si>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</si>
  <si>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</si>
  <si>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</si>
  <si>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</si>
  <si>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</si>
  <si>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</si>
  <si>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</si>
  <si>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</si>
  <si>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</si>
  <si>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</si>
  <si>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</si>
  <si>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</si>
  <si>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</si>
  <si>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</si>
  <si>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</si>
  <si>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</si>
  <si>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</si>
  <si>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</si>
  <si>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</si>
  <si>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</si>
  <si>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</si>
  <si>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</si>
  <si>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</si>
  <si>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</si>
  <si>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</si>
  <si>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</si>
  <si>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</si>
  <si>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</si>
  <si>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</si>
  <si>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</si>
  <si>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</si>
  <si>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</si>
  <si>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</si>
  <si>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</si>
  <si>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</si>
  <si>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</si>
  <si>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</si>
  <si>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</si>
  <si>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</si>
  <si>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</si>
  <si>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</si>
  <si>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</si>
  <si>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</si>
  <si>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</si>
  <si>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</si>
  <si>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</si>
  <si>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</si>
  <si>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</si>
  <si>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</si>
  <si>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</si>
  <si>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</si>
  <si>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</si>
  <si>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</si>
  <si>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</si>
  <si>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</si>
  <si>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</si>
  <si>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</si>
  <si>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</si>
  <si>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</si>
  <si>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</si>
  <si>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</si>
  <si>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</si>
  <si>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</si>
  <si>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</si>
  <si>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</si>
  <si>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de Agua Potable y Alcantarillado Municipal de Valle de Santiago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</si>
</sst>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8339C8-CD2F-49EF-B6C3-843EBA98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L13" sqref="L1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7" t="s">
        <v>82</v>
      </c>
      <c r="B1" s="17"/>
      <c r="C1" s="17"/>
      <c r="D1" s="17"/>
      <c r="E1" s="17"/>
      <c r="F1" s="17"/>
      <c r="G1" s="18"/>
    </row>
    <row r="2" spans="1:8" x14ac:dyDescent="0.2">
      <c r="A2" s="11"/>
      <c r="B2" s="21" t="s">
        <v>14</v>
      </c>
      <c r="C2" s="17"/>
      <c r="D2" s="17"/>
      <c r="E2" s="17"/>
      <c r="F2" s="18"/>
      <c r="G2" s="19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0"/>
    </row>
    <row r="4" spans="1:8" x14ac:dyDescent="0.2">
      <c r="A4" s="6" t="s">
        <v>15</v>
      </c>
      <c r="B4" s="15">
        <f>SUM(B5:B11)</f>
        <v>35323585.029999994</v>
      </c>
      <c r="C4" s="15">
        <f>SUM(C5:C11)</f>
        <v>0</v>
      </c>
      <c r="D4" s="15">
        <f>B4+C4</f>
        <v>35323585.029999994</v>
      </c>
      <c r="E4" s="15">
        <f>SUM(E5:E11)</f>
        <v>6902627.5899999999</v>
      </c>
      <c r="F4" s="15">
        <f>SUM(F5:F11)</f>
        <v>6902627.5899999999</v>
      </c>
      <c r="G4" s="15">
        <f>D4-E4</f>
        <v>28420957.439999994</v>
      </c>
    </row>
    <row r="5" spans="1:8" x14ac:dyDescent="0.2">
      <c r="A5" s="8" t="s">
        <v>19</v>
      </c>
      <c r="B5" s="12">
        <v>21075376.739999998</v>
      </c>
      <c r="C5" s="12">
        <v>0</v>
      </c>
      <c r="D5" s="12">
        <f t="shared" ref="D5:D68" si="0">B5+C5</f>
        <v>21075376.739999998</v>
      </c>
      <c r="E5" s="12">
        <v>5282759.47</v>
      </c>
      <c r="F5" s="12">
        <v>5282759.47</v>
      </c>
      <c r="G5" s="12">
        <f t="shared" ref="G5:G68" si="1">D5-E5</f>
        <v>15792617.27</v>
      </c>
      <c r="H5" s="4">
        <v>1100</v>
      </c>
    </row>
    <row r="6" spans="1:8" x14ac:dyDescent="0.2">
      <c r="A6" s="8" t="s">
        <v>20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H6" s="4">
        <v>1200</v>
      </c>
    </row>
    <row r="7" spans="1:8" x14ac:dyDescent="0.2">
      <c r="A7" s="8" t="s">
        <v>21</v>
      </c>
      <c r="B7" s="12">
        <v>5303589.5999999996</v>
      </c>
      <c r="C7" s="12">
        <v>0</v>
      </c>
      <c r="D7" s="12">
        <f t="shared" si="0"/>
        <v>5303589.5999999996</v>
      </c>
      <c r="E7" s="12">
        <v>254573.12</v>
      </c>
      <c r="F7" s="12">
        <v>254573.12</v>
      </c>
      <c r="G7" s="12">
        <f t="shared" si="1"/>
        <v>5049016.4799999995</v>
      </c>
      <c r="H7" s="4">
        <v>1300</v>
      </c>
    </row>
    <row r="8" spans="1:8" x14ac:dyDescent="0.2">
      <c r="A8" s="8" t="s">
        <v>1</v>
      </c>
      <c r="B8" s="12">
        <v>7291681.9699999997</v>
      </c>
      <c r="C8" s="12">
        <v>0</v>
      </c>
      <c r="D8" s="12">
        <f t="shared" si="0"/>
        <v>7291681.9699999997</v>
      </c>
      <c r="E8" s="12">
        <v>877735.4</v>
      </c>
      <c r="F8" s="12">
        <v>877735.4</v>
      </c>
      <c r="G8" s="12">
        <f t="shared" si="1"/>
        <v>6413946.5699999994</v>
      </c>
      <c r="H8" s="4">
        <v>1400</v>
      </c>
    </row>
    <row r="9" spans="1:8" x14ac:dyDescent="0.2">
      <c r="A9" s="8" t="s">
        <v>22</v>
      </c>
      <c r="B9" s="12">
        <v>1652936.72</v>
      </c>
      <c r="C9" s="12">
        <v>0</v>
      </c>
      <c r="D9" s="12">
        <f t="shared" si="0"/>
        <v>1652936.72</v>
      </c>
      <c r="E9" s="12">
        <v>487559.6</v>
      </c>
      <c r="F9" s="12">
        <v>487559.6</v>
      </c>
      <c r="G9" s="12">
        <f t="shared" si="1"/>
        <v>1165377.1200000001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10827743.630000001</v>
      </c>
      <c r="C12" s="16">
        <f>SUM(C13:C21)</f>
        <v>0</v>
      </c>
      <c r="D12" s="16">
        <f t="shared" si="0"/>
        <v>10827743.630000001</v>
      </c>
      <c r="E12" s="16">
        <f>SUM(E13:E21)</f>
        <v>1632393.8800000001</v>
      </c>
      <c r="F12" s="16">
        <f>SUM(F13:F21)</f>
        <v>1632149.05</v>
      </c>
      <c r="G12" s="16">
        <f t="shared" si="1"/>
        <v>9195349.75</v>
      </c>
      <c r="H12" s="7">
        <v>0</v>
      </c>
    </row>
    <row r="13" spans="1:8" x14ac:dyDescent="0.2">
      <c r="A13" s="8" t="s">
        <v>24</v>
      </c>
      <c r="B13" s="12">
        <v>531746.56000000006</v>
      </c>
      <c r="C13" s="12">
        <v>0</v>
      </c>
      <c r="D13" s="12">
        <f t="shared" si="0"/>
        <v>531746.56000000006</v>
      </c>
      <c r="E13" s="12">
        <v>150618.51</v>
      </c>
      <c r="F13" s="12">
        <v>150618.51</v>
      </c>
      <c r="G13" s="12">
        <f t="shared" si="1"/>
        <v>381128.05000000005</v>
      </c>
      <c r="H13" s="4">
        <v>2100</v>
      </c>
    </row>
    <row r="14" spans="1:8" x14ac:dyDescent="0.2">
      <c r="A14" s="8" t="s">
        <v>25</v>
      </c>
      <c r="B14" s="12">
        <v>86528</v>
      </c>
      <c r="C14" s="12">
        <v>0</v>
      </c>
      <c r="D14" s="12">
        <f t="shared" si="0"/>
        <v>86528</v>
      </c>
      <c r="E14" s="12">
        <v>7090.49</v>
      </c>
      <c r="F14" s="12">
        <v>7090.49</v>
      </c>
      <c r="G14" s="12">
        <f t="shared" si="1"/>
        <v>79437.509999999995</v>
      </c>
      <c r="H14" s="4">
        <v>2200</v>
      </c>
    </row>
    <row r="15" spans="1:8" x14ac:dyDescent="0.2">
      <c r="A15" s="8" t="s">
        <v>26</v>
      </c>
      <c r="B15" s="12">
        <v>1501760</v>
      </c>
      <c r="C15" s="12">
        <v>0</v>
      </c>
      <c r="D15" s="12">
        <f t="shared" si="0"/>
        <v>1501760</v>
      </c>
      <c r="E15" s="12">
        <v>81700</v>
      </c>
      <c r="F15" s="12">
        <v>81700</v>
      </c>
      <c r="G15" s="12">
        <f t="shared" si="1"/>
        <v>1420060</v>
      </c>
      <c r="H15" s="4">
        <v>2300</v>
      </c>
    </row>
    <row r="16" spans="1:8" x14ac:dyDescent="0.2">
      <c r="A16" s="8" t="s">
        <v>27</v>
      </c>
      <c r="B16" s="12">
        <v>5574218.2000000002</v>
      </c>
      <c r="C16" s="12">
        <v>0</v>
      </c>
      <c r="D16" s="12">
        <f t="shared" si="0"/>
        <v>5574218.2000000002</v>
      </c>
      <c r="E16" s="12">
        <v>609482.16</v>
      </c>
      <c r="F16" s="12">
        <v>609237.32999999996</v>
      </c>
      <c r="G16" s="12">
        <f t="shared" si="1"/>
        <v>4964736.04</v>
      </c>
      <c r="H16" s="4">
        <v>2400</v>
      </c>
    </row>
    <row r="17" spans="1:8" x14ac:dyDescent="0.2">
      <c r="A17" s="8" t="s">
        <v>28</v>
      </c>
      <c r="B17" s="12">
        <v>633817.59999999998</v>
      </c>
      <c r="C17" s="12">
        <v>0</v>
      </c>
      <c r="D17" s="12">
        <f t="shared" si="0"/>
        <v>633817.59999999998</v>
      </c>
      <c r="E17" s="12">
        <v>181791.21</v>
      </c>
      <c r="F17" s="12">
        <v>181791.21</v>
      </c>
      <c r="G17" s="12">
        <f t="shared" si="1"/>
        <v>452026.39</v>
      </c>
      <c r="H17" s="4">
        <v>2500</v>
      </c>
    </row>
    <row r="18" spans="1:8" x14ac:dyDescent="0.2">
      <c r="A18" s="8" t="s">
        <v>29</v>
      </c>
      <c r="B18" s="12">
        <v>1584980.8</v>
      </c>
      <c r="C18" s="12">
        <v>0</v>
      </c>
      <c r="D18" s="12">
        <f t="shared" si="0"/>
        <v>1584980.8</v>
      </c>
      <c r="E18" s="12">
        <v>279566.23</v>
      </c>
      <c r="F18" s="12">
        <v>279566.23</v>
      </c>
      <c r="G18" s="12">
        <f t="shared" si="1"/>
        <v>1305414.57</v>
      </c>
      <c r="H18" s="4">
        <v>2600</v>
      </c>
    </row>
    <row r="19" spans="1:8" x14ac:dyDescent="0.2">
      <c r="A19" s="8" t="s">
        <v>30</v>
      </c>
      <c r="B19" s="12">
        <v>662131</v>
      </c>
      <c r="C19" s="12">
        <v>0</v>
      </c>
      <c r="D19" s="12">
        <f t="shared" si="0"/>
        <v>662131</v>
      </c>
      <c r="E19" s="12">
        <v>234116.6</v>
      </c>
      <c r="F19" s="12">
        <v>234116.6</v>
      </c>
      <c r="G19" s="12">
        <f t="shared" si="1"/>
        <v>428014.4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252561.47</v>
      </c>
      <c r="C21" s="12">
        <v>0</v>
      </c>
      <c r="D21" s="12">
        <f t="shared" si="0"/>
        <v>252561.47</v>
      </c>
      <c r="E21" s="12">
        <v>88028.68</v>
      </c>
      <c r="F21" s="12">
        <v>88028.68</v>
      </c>
      <c r="G21" s="12">
        <f t="shared" si="1"/>
        <v>164532.79</v>
      </c>
      <c r="H21" s="4">
        <v>2900</v>
      </c>
    </row>
    <row r="22" spans="1:8" x14ac:dyDescent="0.2">
      <c r="A22" s="6" t="s">
        <v>16</v>
      </c>
      <c r="B22" s="16">
        <f>SUM(B23:B31)</f>
        <v>26045615.969999999</v>
      </c>
      <c r="C22" s="16">
        <f>SUM(C23:C31)</f>
        <v>0</v>
      </c>
      <c r="D22" s="16">
        <f t="shared" si="0"/>
        <v>26045615.969999999</v>
      </c>
      <c r="E22" s="16">
        <f>SUM(E23:E31)</f>
        <v>3420591.29</v>
      </c>
      <c r="F22" s="16">
        <f>SUM(F23:F31)</f>
        <v>3420591.29</v>
      </c>
      <c r="G22" s="16">
        <f t="shared" si="1"/>
        <v>22625024.68</v>
      </c>
      <c r="H22" s="7">
        <v>0</v>
      </c>
    </row>
    <row r="23" spans="1:8" x14ac:dyDescent="0.2">
      <c r="A23" s="8" t="s">
        <v>33</v>
      </c>
      <c r="B23" s="12">
        <v>13550519.970000001</v>
      </c>
      <c r="C23" s="12">
        <v>0</v>
      </c>
      <c r="D23" s="12">
        <f t="shared" si="0"/>
        <v>13550519.970000001</v>
      </c>
      <c r="E23" s="12">
        <v>1887071.92</v>
      </c>
      <c r="F23" s="12">
        <v>1887071.92</v>
      </c>
      <c r="G23" s="12">
        <f t="shared" si="1"/>
        <v>11663448.050000001</v>
      </c>
      <c r="H23" s="4">
        <v>3100</v>
      </c>
    </row>
    <row r="24" spans="1:8" x14ac:dyDescent="0.2">
      <c r="A24" s="8" t="s">
        <v>34</v>
      </c>
      <c r="B24" s="12">
        <v>781129.6</v>
      </c>
      <c r="C24" s="12">
        <v>0</v>
      </c>
      <c r="D24" s="12">
        <f t="shared" si="0"/>
        <v>781129.6</v>
      </c>
      <c r="E24" s="12">
        <v>82093.23</v>
      </c>
      <c r="F24" s="12">
        <v>82093.23</v>
      </c>
      <c r="G24" s="12">
        <f t="shared" si="1"/>
        <v>699036.37</v>
      </c>
      <c r="H24" s="4">
        <v>3200</v>
      </c>
    </row>
    <row r="25" spans="1:8" x14ac:dyDescent="0.2">
      <c r="A25" s="8" t="s">
        <v>35</v>
      </c>
      <c r="B25" s="12">
        <v>3510569.1</v>
      </c>
      <c r="C25" s="12">
        <v>0</v>
      </c>
      <c r="D25" s="12">
        <f t="shared" si="0"/>
        <v>3510569.1</v>
      </c>
      <c r="E25" s="12">
        <v>443557.45</v>
      </c>
      <c r="F25" s="12">
        <v>443557.45</v>
      </c>
      <c r="G25" s="12">
        <f t="shared" si="1"/>
        <v>3067011.65</v>
      </c>
      <c r="H25" s="4">
        <v>3300</v>
      </c>
    </row>
    <row r="26" spans="1:8" x14ac:dyDescent="0.2">
      <c r="A26" s="8" t="s">
        <v>36</v>
      </c>
      <c r="B26" s="12">
        <v>505000</v>
      </c>
      <c r="C26" s="12">
        <v>0</v>
      </c>
      <c r="D26" s="12">
        <f t="shared" si="0"/>
        <v>505000</v>
      </c>
      <c r="E26" s="12">
        <v>155760.73000000001</v>
      </c>
      <c r="F26" s="12">
        <v>155760.73000000001</v>
      </c>
      <c r="G26" s="12">
        <f t="shared" si="1"/>
        <v>349239.27</v>
      </c>
      <c r="H26" s="4">
        <v>3400</v>
      </c>
    </row>
    <row r="27" spans="1:8" x14ac:dyDescent="0.2">
      <c r="A27" s="8" t="s">
        <v>37</v>
      </c>
      <c r="B27" s="12">
        <v>4015504.07</v>
      </c>
      <c r="C27" s="12">
        <v>0</v>
      </c>
      <c r="D27" s="12">
        <f t="shared" si="0"/>
        <v>4015504.07</v>
      </c>
      <c r="E27" s="12">
        <v>713465.75</v>
      </c>
      <c r="F27" s="12">
        <v>713465.75</v>
      </c>
      <c r="G27" s="12">
        <f t="shared" si="1"/>
        <v>3302038.32</v>
      </c>
      <c r="H27" s="4">
        <v>3500</v>
      </c>
    </row>
    <row r="28" spans="1:8" x14ac:dyDescent="0.2">
      <c r="A28" s="8" t="s">
        <v>80</v>
      </c>
      <c r="B28" s="12">
        <v>69434.31</v>
      </c>
      <c r="C28" s="12">
        <v>0</v>
      </c>
      <c r="D28" s="12">
        <f t="shared" si="0"/>
        <v>69434.31</v>
      </c>
      <c r="E28" s="12">
        <v>25000</v>
      </c>
      <c r="F28" s="12">
        <v>25000</v>
      </c>
      <c r="G28" s="12">
        <f t="shared" si="1"/>
        <v>44434.31</v>
      </c>
      <c r="H28" s="4">
        <v>3600</v>
      </c>
    </row>
    <row r="29" spans="1:8" x14ac:dyDescent="0.2">
      <c r="A29" s="8" t="s">
        <v>38</v>
      </c>
      <c r="B29" s="12">
        <v>134840.64000000001</v>
      </c>
      <c r="C29" s="12">
        <v>0</v>
      </c>
      <c r="D29" s="12">
        <f t="shared" si="0"/>
        <v>134840.64000000001</v>
      </c>
      <c r="E29" s="12">
        <v>38203.69</v>
      </c>
      <c r="F29" s="12">
        <v>38203.69</v>
      </c>
      <c r="G29" s="12">
        <f t="shared" si="1"/>
        <v>96636.950000000012</v>
      </c>
      <c r="H29" s="4">
        <v>3700</v>
      </c>
    </row>
    <row r="30" spans="1:8" x14ac:dyDescent="0.2">
      <c r="A30" s="8" t="s">
        <v>39</v>
      </c>
      <c r="B30" s="12">
        <v>162161.54</v>
      </c>
      <c r="C30" s="12">
        <v>0</v>
      </c>
      <c r="D30" s="12">
        <f t="shared" si="0"/>
        <v>162161.54</v>
      </c>
      <c r="E30" s="12">
        <v>55062.52</v>
      </c>
      <c r="F30" s="12">
        <v>55062.52</v>
      </c>
      <c r="G30" s="12">
        <f t="shared" si="1"/>
        <v>107099.02000000002</v>
      </c>
      <c r="H30" s="4">
        <v>3800</v>
      </c>
    </row>
    <row r="31" spans="1:8" x14ac:dyDescent="0.2">
      <c r="A31" s="8" t="s">
        <v>0</v>
      </c>
      <c r="B31" s="12">
        <v>3316456.74</v>
      </c>
      <c r="C31" s="12">
        <v>0</v>
      </c>
      <c r="D31" s="12">
        <f t="shared" si="0"/>
        <v>3316456.74</v>
      </c>
      <c r="E31" s="12">
        <v>20376</v>
      </c>
      <c r="F31" s="12">
        <v>20376</v>
      </c>
      <c r="G31" s="12">
        <f t="shared" si="1"/>
        <v>3296080.74</v>
      </c>
      <c r="H31" s="4">
        <v>3900</v>
      </c>
    </row>
    <row r="32" spans="1:8" x14ac:dyDescent="0.2">
      <c r="A32" s="6" t="s">
        <v>75</v>
      </c>
      <c r="B32" s="16">
        <f>SUM(B33:B41)</f>
        <v>411214.31</v>
      </c>
      <c r="C32" s="16">
        <f>SUM(C33:C41)</f>
        <v>0</v>
      </c>
      <c r="D32" s="16">
        <f t="shared" si="0"/>
        <v>411214.31</v>
      </c>
      <c r="E32" s="16">
        <f>SUM(E33:E41)</f>
        <v>101500</v>
      </c>
      <c r="F32" s="16">
        <f>SUM(F33:F41)</f>
        <v>101500</v>
      </c>
      <c r="G32" s="16">
        <f t="shared" si="1"/>
        <v>309714.31</v>
      </c>
      <c r="H32" s="7">
        <v>0</v>
      </c>
    </row>
    <row r="33" spans="1:8" x14ac:dyDescent="0.2">
      <c r="A33" s="8" t="s">
        <v>40</v>
      </c>
      <c r="B33" s="12">
        <v>27214.31</v>
      </c>
      <c r="C33" s="12">
        <v>0</v>
      </c>
      <c r="D33" s="12">
        <f t="shared" si="0"/>
        <v>27214.31</v>
      </c>
      <c r="E33" s="12">
        <v>7500</v>
      </c>
      <c r="F33" s="12">
        <v>7500</v>
      </c>
      <c r="G33" s="12">
        <f t="shared" si="1"/>
        <v>19714.310000000001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384000</v>
      </c>
      <c r="C36" s="12">
        <v>0</v>
      </c>
      <c r="D36" s="12">
        <f t="shared" si="0"/>
        <v>384000</v>
      </c>
      <c r="E36" s="12">
        <v>94000</v>
      </c>
      <c r="F36" s="12">
        <v>94000</v>
      </c>
      <c r="G36" s="12">
        <f t="shared" si="1"/>
        <v>290000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2811927.79</v>
      </c>
      <c r="C42" s="16">
        <f>SUM(C43:C51)</f>
        <v>0</v>
      </c>
      <c r="D42" s="16">
        <f t="shared" si="0"/>
        <v>2811927.79</v>
      </c>
      <c r="E42" s="16">
        <f>SUM(E43:E51)</f>
        <v>269530.62</v>
      </c>
      <c r="F42" s="16">
        <f>SUM(F43:F51)</f>
        <v>269530.62</v>
      </c>
      <c r="G42" s="16">
        <f t="shared" si="1"/>
        <v>2542397.17</v>
      </c>
      <c r="H42" s="7">
        <v>0</v>
      </c>
    </row>
    <row r="43" spans="1:8" x14ac:dyDescent="0.2">
      <c r="A43" s="3" t="s">
        <v>47</v>
      </c>
      <c r="B43" s="12">
        <v>169561.26</v>
      </c>
      <c r="C43" s="12">
        <v>0</v>
      </c>
      <c r="D43" s="12">
        <f t="shared" si="0"/>
        <v>169561.26</v>
      </c>
      <c r="E43" s="12">
        <v>35407.599999999999</v>
      </c>
      <c r="F43" s="12">
        <v>35407.599999999999</v>
      </c>
      <c r="G43" s="12">
        <f t="shared" si="1"/>
        <v>134153.66</v>
      </c>
      <c r="H43" s="4">
        <v>5100</v>
      </c>
    </row>
    <row r="44" spans="1:8" x14ac:dyDescent="0.2">
      <c r="A44" s="8" t="s">
        <v>48</v>
      </c>
      <c r="B44" s="12">
        <v>15400</v>
      </c>
      <c r="C44" s="12">
        <v>0</v>
      </c>
      <c r="D44" s="12">
        <f t="shared" si="0"/>
        <v>15400</v>
      </c>
      <c r="E44" s="12">
        <v>0</v>
      </c>
      <c r="F44" s="12">
        <v>0</v>
      </c>
      <c r="G44" s="12">
        <f t="shared" si="1"/>
        <v>15400</v>
      </c>
      <c r="H44" s="4">
        <v>5200</v>
      </c>
    </row>
    <row r="45" spans="1:8" x14ac:dyDescent="0.2">
      <c r="A45" s="8" t="s">
        <v>49</v>
      </c>
      <c r="B45" s="12">
        <v>260000</v>
      </c>
      <c r="C45" s="12">
        <v>0</v>
      </c>
      <c r="D45" s="12">
        <f t="shared" si="0"/>
        <v>260000</v>
      </c>
      <c r="E45" s="12">
        <v>76999.399999999994</v>
      </c>
      <c r="F45" s="12">
        <v>76999.399999999994</v>
      </c>
      <c r="G45" s="12">
        <f t="shared" si="1"/>
        <v>183000.6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2337294.08</v>
      </c>
      <c r="C48" s="12">
        <v>0</v>
      </c>
      <c r="D48" s="12">
        <f t="shared" si="0"/>
        <v>2337294.08</v>
      </c>
      <c r="E48" s="12">
        <v>157123.62</v>
      </c>
      <c r="F48" s="12">
        <v>157123.62</v>
      </c>
      <c r="G48" s="12">
        <f t="shared" si="1"/>
        <v>2180170.46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29672.45</v>
      </c>
      <c r="C51" s="12">
        <v>0</v>
      </c>
      <c r="D51" s="12">
        <f t="shared" si="0"/>
        <v>29672.45</v>
      </c>
      <c r="E51" s="12">
        <v>0</v>
      </c>
      <c r="F51" s="12">
        <v>0</v>
      </c>
      <c r="G51" s="12">
        <f t="shared" si="1"/>
        <v>29672.45</v>
      </c>
      <c r="H51" s="4">
        <v>5900</v>
      </c>
    </row>
    <row r="52" spans="1:8" x14ac:dyDescent="0.2">
      <c r="A52" s="6" t="s">
        <v>17</v>
      </c>
      <c r="B52" s="16">
        <f>SUM(B53:B55)</f>
        <v>4230299.46</v>
      </c>
      <c r="C52" s="16">
        <f>SUM(C53:C55)</f>
        <v>0</v>
      </c>
      <c r="D52" s="16">
        <f t="shared" si="0"/>
        <v>4230299.46</v>
      </c>
      <c r="E52" s="16">
        <f>SUM(E53:E55)</f>
        <v>130732.74</v>
      </c>
      <c r="F52" s="16">
        <f>SUM(F53:F55)</f>
        <v>130732.74</v>
      </c>
      <c r="G52" s="16">
        <f t="shared" si="1"/>
        <v>4099566.7199999997</v>
      </c>
      <c r="H52" s="7">
        <v>0</v>
      </c>
    </row>
    <row r="53" spans="1:8" x14ac:dyDescent="0.2">
      <c r="A53" s="8" t="s">
        <v>56</v>
      </c>
      <c r="B53" s="12">
        <v>4126299.46</v>
      </c>
      <c r="C53" s="12">
        <v>0</v>
      </c>
      <c r="D53" s="12">
        <f t="shared" si="0"/>
        <v>4126299.46</v>
      </c>
      <c r="E53" s="12">
        <v>130732.74</v>
      </c>
      <c r="F53" s="12">
        <v>130732.74</v>
      </c>
      <c r="G53" s="12">
        <f t="shared" si="1"/>
        <v>3995566.7199999997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104000</v>
      </c>
      <c r="C55" s="12">
        <v>0</v>
      </c>
      <c r="D55" s="12">
        <f t="shared" si="0"/>
        <v>104000</v>
      </c>
      <c r="E55" s="12">
        <v>0</v>
      </c>
      <c r="F55" s="12">
        <v>0</v>
      </c>
      <c r="G55" s="12">
        <f t="shared" si="1"/>
        <v>104000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79650386.189999998</v>
      </c>
      <c r="C76" s="14">
        <f t="shared" si="4"/>
        <v>0</v>
      </c>
      <c r="D76" s="14">
        <f t="shared" si="4"/>
        <v>79650386.189999998</v>
      </c>
      <c r="E76" s="14">
        <f t="shared" si="4"/>
        <v>12457376.120000001</v>
      </c>
      <c r="F76" s="14">
        <f t="shared" si="4"/>
        <v>12457131.289999999</v>
      </c>
      <c r="G76" s="14">
        <f t="shared" si="4"/>
        <v>67193010.070000008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ignoredErrors>
    <ignoredError sqref="B69:G76 B4:C68 E4:G68" unlockedFormula="1"/>
    <ignoredError sqref="D4:D68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2018-07-14T22:21:14Z</cp:lastPrinted>
  <dcterms:created xsi:type="dcterms:W3CDTF">2014-02-10T03:37:14Z</dcterms:created>
  <dcterms:modified xsi:type="dcterms:W3CDTF">2026-05-19T21:19:25Z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