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05" yWindow="-105" windowWidth="23250" windowHeight="12450" firstSheet="4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8" i="5" l="1"/>
  <c r="C101" i="5"/>
  <c r="D101" i="5" l="1"/>
  <c r="A3" i="8" l="1"/>
  <c r="A3" i="3"/>
  <c r="A3" i="2"/>
  <c r="E1" i="3"/>
  <c r="H3" i="8"/>
  <c r="H2" i="8"/>
  <c r="H1" i="8"/>
  <c r="A1" i="8"/>
  <c r="C31" i="7"/>
  <c r="C8" i="7"/>
  <c r="C16" i="6"/>
  <c r="C8" i="6"/>
  <c r="D13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<sst xmlns="http://schemas.openxmlformats.org/spreadsheetml/2006/main" count="852" uniqueCount="592">
  <si>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</si>
  <si>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</si>
  <si>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</si>
  <si>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</si>
  <si>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</si>
  <si>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</si>
  <si>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</si>
  <si>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</si>
  <si>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</si>
  <si>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</si>
  <si>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</si>
  <si>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</si>
  <si>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</si>
  <si>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</si>
  <si>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</si>
  <si>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</si>
  <si>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</si>
  <si>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</si>
  <si>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</si>
  <si>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</si>
  <si>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</si>
  <si>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</si>
  <si>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</si>
  <si>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</si>
  <si>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</si>
  <si>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</si>
  <si>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</si>
  <si>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</si>
  <si>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</si>
  <si>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</si>
  <si>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</si>
  <si>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</si>
  <si>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</si>
  <si>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</si>
  <si>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</si>
  <si>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</si>
  <si>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</si>
  <si>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</si>
  <si>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</si>
  <si>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</si>
  <si>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</si>
  <si>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</si>
  <si>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</si>
  <si>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</si>
  <si>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</si>
  <si>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</si>
  <si>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</si>
  <si>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</si>
  <si>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</si>
  <si>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</si>
  <si>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</si>
  <si>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</si>
  <si>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</si>
  <si>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</si>
  <si>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</si>
  <si>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</si>
  <si>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</si>
  <si>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</si>
  <si>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</si>
  <si>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</si>
  <si>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</si>
  <si>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</si>
  <si>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</si>
  <si>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</si>
  <si>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</si>
  <si>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</si>
  <si>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</si>
  <si>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</si>
  <si>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</si>
  <si>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</si>
  <si>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</si>
  <si>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</si>
  <si>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</si>
  <si>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</si>
  <si>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</si>
  <si>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</si>
  <si>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</si>
  <si>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</si>
  <si>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</si>
  <si>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</si>
  <si>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</si>
  <si>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</si>
  <si>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</si>
  <si>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</si>
  <si>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</si>
  <si>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</si>
  <si>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</si>
  <si>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</si>
  <si>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</si>
  <si>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</si>
  <si>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</si>
  <si>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</si>
  <si>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</si>
  <si>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</si>
  <si>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</si>
  <si>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</si>
  <si>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</si>
  <si>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</si>
  <si>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</si>
  <si>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</si>
  <si>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</si>
  <si>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</si>
  <si>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</si>
  <si>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</si>
  <si>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</si>
  <si>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</si>
  <si>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</si>
  <si>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</si>
  <si>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</si>
  <si>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</si>
  <si>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</si>
  <si>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</si>
  <si>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</si>
  <si>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</si>
  <si>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</si>
  <si>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</si>
  <si>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</si>
  <si>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</si>
  <si>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</si>
  <si>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</si>
  <si>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</si>
  <si>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</si>
  <si>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</si>
  <si>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</si>
  <si>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</si>
  <si>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</si>
  <si>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</si>
  <si>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</si>
  <si>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</si>
  <si>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</si>
  <si>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</si>
  <si>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</si>
  <si>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</si>
  <si>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</si>
  <si>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</si>
  <si>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</si>
  <si>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</si>
  <si>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</si>
  <si>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</si>
  <si>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</si>
  <si>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</si>
  <si>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</si>
  <si>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</si>
  <si>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</si>
  <si>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</si>
  <si>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</si>
  <si>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</si>
  <si>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</si>
  <si>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</si>
  <si>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</si>
  <si>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</si>
  <si>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</si>
  <si>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</si>
  <si>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</si>
  <si>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</si>
  <si>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</si>
  <si>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</si>
  <si>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</si>
  <si>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</si>
  <si>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</si>
  <si>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</si>
  <si>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</si>
  <si>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</si>
  <si>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</si>
  <si>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</si>
  <si>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</si>
  <si>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</si>
  <si>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</si>
  <si>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</si>
  <si>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</si>
  <si>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</si>
  <si>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</si>
  <si>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</si>
  <si>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</si>
  <si>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</si>
  <si>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</si>
  <si>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</si>
  <si>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</si>
  <si>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</si>
  <si>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</si>
  <si>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</si>
  <si>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</si>
  <si>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</si>
  <si>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</si>
  <si>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</si>
  <si>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</si>
  <si>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</si>
  <si>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</si>
  <si>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</si>
  <si>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</si>
  <si>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</si>
  <si>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</si>
  <si>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</si>
  <si>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</si>
  <si>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</si>
  <si>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</si>
  <si>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</si>
  <si>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</si>
  <si>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</si>
  <si>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</si>
  <si>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</si>
  <si>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</si>
  <si>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</si>
  <si>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</si>
  <si>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</si>
  <si>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</si>
  <si>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</si>
  <si>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</si>
  <si>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</si>
  <si>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</si>
  <si>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</si>
  <si>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</si>
  <si>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</si>
  <si>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</si>
  <si>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</si>
  <si>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</si>
  <si>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</si>
  <si>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</si>
  <si>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</si>
  <si>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</si>
  <si>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</si>
  <si>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</si>
  <si>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</si>
  <si>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</si>
  <si>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</si>
  <si>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</si>
  <si>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</si>
  <si>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</si>
  <si>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</si>
  <si>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</si>
  <si>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</si>
  <si>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</si>
  <si>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</si>
  <si>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</si>
  <si>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</si>
  <si>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</si>
  <si>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</si>
  <si>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</si>
  <si>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</si>
  <si>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</si>
  <si>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</si>
  <si>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</si>
  <si>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</si>
  <si>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</si>
  <si>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</si>
  <si>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</si>
  <si>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</si>
  <si>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</si>
  <si>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</si>
  <si>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</si>
  <si>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</si>
  <si>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</si>
  <si>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</si>
  <si>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</si>
  <si>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</si>
  <si>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</si>
  <si>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</si>
  <si>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</si>
  <si>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</si>
  <si>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</si>
  <si>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</si>
  <si>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</si>
  <si>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</si>
  <si>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</si>
  <si>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</si>
  <si>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</si>
  <si>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</si>
  <si>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</si>
  <si>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</si>
  <si>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</si>
  <si>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</si>
  <si>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</si>
  <si>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</si>
  <si>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</si>
  <si>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</si>
  <si>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</si>
  <si>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</si>
  <si>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</si>
  <si>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</si>
  <si>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</si>
  <si>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</si>
  <si>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</si>
  <si>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</si>
  <si>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</si>
  <si>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</si>
  <si>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</si>
  <si>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</si>
  <si>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</si>
  <si>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</si>
  <si>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</si>
  <si>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</si>
  <si>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</si>
  <si>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</si>
  <si>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</si>
  <si>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</si>
  <si>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</si>
  <si>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</si>
  <si>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</si>
  <si>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</si>
  <si>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</si>
  <si>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</si>
  <si>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</si>
  <si>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</si>
  <si>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</si>
  <si>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</si>
  <si>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</si>
  <si>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</si>
  <si>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</si>
  <si>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</si>
  <si>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</si>
  <si>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</si>
  <si>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</si>
  <si>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</si>
  <si>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</si>
  <si>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</si>
  <si>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</si>
  <si>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</si>
  <si>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</si>
  <si>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</si>
  <si>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</si>
  <si>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</si>
  <si>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</si>
  <si>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</si>
  <si>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</si>
  <si>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</si>
  <si>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</si>
  <si>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</si>
  <si>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</si>
  <si>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</si>
  <si>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</si>
  <si>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</si>
  <si>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</si>
  <si>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</si>
  <si>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</si>
  <si>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</si>
  <si>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</si>
  <si>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</si>
  <si>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</si>
  <si>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</si>
  <si>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</si>
  <si>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</si>
  <si>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</si>
  <si>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</si>
  <si>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</si>
  <si>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</si>
  <si>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</si>
  <si>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</si>
  <si>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</si>
  <si>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</si>
  <si>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</si>
  <si>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</si>
  <si>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</si>
  <si>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</si>
  <si>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</si>
  <si>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</si>
  <si>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</si>
  <si>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</si>
  <si>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</si>
  <si>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</si>
  <si>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</si>
  <si>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</si>
  <si>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</si>
  <si>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</si>
  <si>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</si>
  <si>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</si>
  <si>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</si>
  <si>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</si>
  <si>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</si>
  <si>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</si>
  <si>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</si>
  <si>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</si>
  <si>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</si>
  <si>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</si>
  <si>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</si>
  <si>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</si>
  <si>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</si>
  <si>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</si>
  <si>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</si>
  <si>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</si>
  <si>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</si>
  <si>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</si>
  <si>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</si>
  <si>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</si>
  <si>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</si>
  <si>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</si>
  <si>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</si>
  <si>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</si>
  <si>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</si>
  <si>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</si>
  <si>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</si>
  <si>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</si>
  <si>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</si>
  <si>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</si>
  <si>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</si>
  <si>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</si>
  <si>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</si>
  <si>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</si>
  <si>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</si>
  <si>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</si>
  <si>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</si>
  <si>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</si>
  <si>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</si>
  <si>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</si>
  <si>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</si>
  <si>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</si>
  <si>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</si>
  <si>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</si>
  <si>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</si>
  <si>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</si>
  <si>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</si>
  <si>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</si>
  <si>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</si>
  <si>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</si>
  <si>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</si>
  <si>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</si>
  <si>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</si>
  <si>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</si>
  <si>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</si>
  <si>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</si>
  <si>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</si>
  <si>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</si>
  <si>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</si>
  <si>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</si>
  <si>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</si>
  <si>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</si>
  <si>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</si>
  <si>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</si>
  <si>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</si>
  <si>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</si>
  <si>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</si>
  <si>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</si>
  <si>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</si>
  <si>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</si>
  <si>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</si>
  <si>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</si>
  <si>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</si>
  <si>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</si>
  <si>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</si>
  <si>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</si>
  <si>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</si>
  <si>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</si>
  <si>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</si>
  <si>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</si>
  <si>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</si>
  <si>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</si>
  <si>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</si>
  <si>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</si>
  <si>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</si>
  <si>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</si>
  <si>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</si>
  <si>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</si>
  <si>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</si>
  <si>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</si>
  <si>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</si>
  <si>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</si>
  <si>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</si>
  <si>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</si>
  <si>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</si>
  <si>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</si>
  <si>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</si>
  <si>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</si>
  <si>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</si>
  <si>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</si>
  <si>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</si>
  <si>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</si>
  <si>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</si>
  <si>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</si>
  <si>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</si>
  <si>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</si>
  <si>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</si>
  <si>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</si>
  <si>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</si>
  <si>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</si>
  <si>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</si>
  <si>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</si>
  <si>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</si>
  <si>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</si>
  <si>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</si>
  <si>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</si>
  <si>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</si>
  <si>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</si>
  <si>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</si>
  <si>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</si>
  <si>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</si>
  <si>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</si>
  <si>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</si>
  <si>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</si>
  <si>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</si>
  <si>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</si>
  <si>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</si>
  <si>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</si>
  <si>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</si>
  <si>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</si>
  <si>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</si>
  <si>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</si>
  <si>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</si>
  <si>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</si>
  <si>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</si>
  <si>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</si>
  <si>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</si>
  <si>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</si>
  <si>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</si>
  <si>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</si>
  <si>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</si>
  <si>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</si>
  <si>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</si>
  <si>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</si>
  <si>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</si>
  <si>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</si>
  <si>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</si>
  <si>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</si>
  <si>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</si>
  <si>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</si>
  <si>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</si>
  <si>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</si>
  <si>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</si>
  <si>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</si>
  <si>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</si>
  <si>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</si>
  <si>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</si>
  <si>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</si>
  <si>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</si>
  <si>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</si>
  <si>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</si>
  <si>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</si>
  <si>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</si>
  <si>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</si>
  <si>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</si>
  <si>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</si>
  <si>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</si>
  <si>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</si>
  <si>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</si>
  <si>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</si>
  <si>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</si>
  <si>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</si>
  <si>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</si>
  <si>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</si>
  <si>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</si>
  <si>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</si>
  <si>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</si>
  <si>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</si>
  <si>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</si>
  <si>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</si>
  <si>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</si>
  <si>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</si>
  <si>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</si>
  <si>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</si>
  <si>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</si>
  <si>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</si>
  <si>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</si>
  <si>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</si>
  <si>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</si>
  <si>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</si>
  <si>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</si>
  <si>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</si>
  <si>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</si>
  <si>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</si>
  <si>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</si>
  <si>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</si>
  <si>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</si>
  <si>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</si>
  <si>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</si>
  <si>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</si>
  <si>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</si>
  <si>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</si>
  <si>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</si>
  <si>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</si>
  <si>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</si>
  <si>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</si>
  <si>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</si>
  <si>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</si>
  <si>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</si>
  <si>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</si>
  <si>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</si>
  <si>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</si>
  <si>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</si>
  <si>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</si>
  <si>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</si>
  <si>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</si>
  <si>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</si>
  <si>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</si>
  <si>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</si>
  <si>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</si>
  <si>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</si>
  <si>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</si>
  <si>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</si>
  <si>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</si>
  <si>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</si>
  <si>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Valle de Santiago, Gto.</t>
  </si>
  <si>
    <t>Del 1 de Enero al 31 de Diciembre de 2025</t>
  </si>
  <si>
    <t>Trimestral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</si>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</sst>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_-;\-* #,##0.00_-;_-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">
    <xf numFmtId="0" fontId="0" fillId="0" borderId="0"/>
    <xf numFmtId="0" fontId="2" fillId="0" borderId="9"/>
    <xf numFmtId="43" fontId="2" fillId="0" borderId="9" applyFont="0" applyFill="0" applyBorder="0" applyAlignment="0" applyProtection="0"/>
    <xf numFmtId="0" fontId="2" fillId="0" borderId="9"/>
    <xf numFmtId="0" fontId="14" fillId="0" borderId="9"/>
    <xf numFmtId="0" fontId="15" fillId="0" borderId="9"/>
    <xf numFmtId="0" fontId="2" fillId="0" borderId="9"/>
    <xf numFmtId="0" fontId="2" fillId="0" borderId="9"/>
    <xf numFmtId="9" fontId="2" fillId="0" borderId="9" applyFont="0" applyFill="0" applyBorder="0" applyAlignment="0" applyProtection="0"/>
    <xf numFmtId="0" fontId="16" fillId="0" borderId="9"/>
    <xf numFmtId="0" fontId="16" fillId="0" borderId="9"/>
    <xf numFmtId="0" fontId="2" fillId="0" borderId="9"/>
    <xf numFmtId="0" fontId="17" fillId="0" borderId="9" applyNumberFormat="0" applyFill="0" applyBorder="0" applyAlignment="0" applyProtection="0"/>
    <xf numFmtId="0" fontId="16" fillId="0" borderId="9"/>
    <xf numFmtId="0" fontId="2" fillId="0" borderId="9"/>
    <xf numFmtId="9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4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" fillId="0" borderId="9"/>
    <xf numFmtId="0" fontId="1" fillId="0" borderId="9"/>
    <xf numFmtId="9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4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4" fillId="0" borderId="9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3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/>
    </xf>
    <xf numFmtId="0" fontId="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4" fontId="3" fillId="0" borderId="18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0" fontId="11" fillId="6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3" fontId="13" fillId="0" borderId="9" xfId="13" applyNumberFormat="1" applyFont="1"/>
    <xf numFmtId="3" fontId="12" fillId="0" borderId="9" xfId="13" applyNumberFormat="1" applyFont="1"/>
    <xf numFmtId="3" fontId="13" fillId="0" borderId="9" xfId="13" applyNumberFormat="1" applyFont="1"/>
    <xf numFmtId="3" fontId="12" fillId="0" borderId="9" xfId="13" applyNumberFormat="1" applyFont="1"/>
    <xf numFmtId="3" fontId="9" fillId="0" borderId="9" xfId="9" applyNumberFormat="1" applyFont="1"/>
    <xf numFmtId="3" fontId="9" fillId="0" borderId="9" xfId="9" applyNumberFormat="1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3" fontId="9" fillId="0" borderId="9" xfId="9" applyNumberFormat="1" applyFont="1"/>
    <xf numFmtId="3" fontId="9" fillId="9" borderId="9" xfId="9" applyNumberFormat="1" applyFont="1" applyFill="1"/>
    <xf numFmtId="3" fontId="9" fillId="0" borderId="9" xfId="9" applyNumberFormat="1" applyFont="1"/>
    <xf numFmtId="3" fontId="9" fillId="9" borderId="9" xfId="9" applyNumberFormat="1" applyFont="1" applyFill="1"/>
    <xf numFmtId="0" fontId="2" fillId="0" borderId="9" xfId="3"/>
    <xf numFmtId="0" fontId="9" fillId="0" borderId="9" xfId="9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3" fontId="9" fillId="0" borderId="9" xfId="9" applyNumberFormat="1" applyFont="1"/>
    <xf numFmtId="0" fontId="2" fillId="0" borderId="9" xfId="3"/>
    <xf numFmtId="0" fontId="9" fillId="0" borderId="9" xfId="9" applyFont="1"/>
    <xf numFmtId="3" fontId="9" fillId="0" borderId="9" xfId="9" applyNumberFormat="1" applyFont="1"/>
    <xf numFmtId="0" fontId="2" fillId="0" borderId="9" xfId="3"/>
    <xf numFmtId="0" fontId="9" fillId="0" borderId="9" xfId="3" applyFont="1"/>
    <xf numFmtId="3" fontId="9" fillId="0" borderId="9" xfId="3" applyNumberFormat="1" applyFont="1"/>
    <xf numFmtId="3" fontId="9" fillId="0" borderId="9" xfId="10" applyNumberFormat="1" applyFont="1"/>
    <xf numFmtId="3" fontId="9" fillId="0" borderId="9" xfId="10" applyNumberFormat="1" applyFont="1"/>
    <xf numFmtId="3" fontId="9" fillId="0" borderId="9" xfId="10" applyNumberFormat="1" applyFont="1"/>
    <xf numFmtId="3" fontId="8" fillId="0" borderId="9" xfId="10" applyNumberFormat="1" applyFont="1"/>
    <xf numFmtId="3" fontId="9" fillId="0" borderId="9" xfId="3" applyNumberFormat="1" applyFont="1"/>
    <xf numFmtId="3" fontId="9" fillId="0" borderId="9" xfId="10" applyNumberFormat="1" applyFont="1"/>
    <xf numFmtId="3" fontId="8" fillId="0" borderId="9" xfId="10" applyNumberFormat="1" applyFont="1"/>
    <xf numFmtId="3" fontId="8" fillId="0" borderId="9" xfId="3" applyNumberFormat="1" applyFont="1"/>
    <xf numFmtId="3" fontId="9" fillId="0" borderId="9" xfId="10" applyNumberFormat="1" applyFont="1"/>
    <xf numFmtId="3" fontId="8" fillId="0" borderId="9" xfId="10" applyNumberFormat="1" applyFont="1"/>
    <xf numFmtId="3" fontId="9" fillId="0" borderId="9" xfId="10" applyNumberFormat="1" applyFont="1"/>
    <xf numFmtId="3" fontId="8" fillId="0" borderId="9" xfId="10" applyNumberFormat="1" applyFont="1"/>
    <xf numFmtId="3" fontId="9" fillId="0" borderId="9" xfId="10" applyNumberFormat="1" applyFont="1"/>
    <xf numFmtId="3" fontId="8" fillId="0" borderId="9" xfId="10" applyNumberFormat="1" applyFont="1"/>
    <xf numFmtId="3" fontId="8" fillId="0" borderId="9" xfId="2" applyNumberFormat="1" applyFont="1" applyFill="1"/>
    <xf numFmtId="3" fontId="9" fillId="0" borderId="9" xfId="2" applyNumberFormat="1" applyFont="1" applyFill="1"/>
    <xf numFmtId="3" fontId="8" fillId="0" borderId="9" xfId="3" applyNumberFormat="1" applyFont="1"/>
    <xf numFmtId="3" fontId="9" fillId="0" borderId="9" xfId="3" applyNumberFormat="1" applyFont="1"/>
    <xf numFmtId="3" fontId="3" fillId="0" borderId="9" xfId="3" applyNumberFormat="1" applyFont="1"/>
    <xf numFmtId="3" fontId="4" fillId="0" borderId="9" xfId="3" applyNumberFormat="1" applyFont="1"/>
    <xf numFmtId="3" fontId="9" fillId="0" borderId="9" xfId="10" applyNumberFormat="1" applyFont="1"/>
    <xf numFmtId="3" fontId="13" fillId="0" borderId="9" xfId="13" applyNumberFormat="1" applyFont="1"/>
    <xf numFmtId="3" fontId="12" fillId="0" borderId="9" xfId="13" applyNumberFormat="1" applyFont="1"/>
    <xf numFmtId="3" fontId="8" fillId="0" borderId="9" xfId="10" applyNumberFormat="1" applyFont="1"/>
    <xf numFmtId="4" fontId="12" fillId="0" borderId="9" xfId="13" applyNumberFormat="1" applyFont="1"/>
    <xf numFmtId="4" fontId="13" fillId="0" borderId="9" xfId="13" applyNumberFormat="1" applyFont="1"/>
    <xf numFmtId="3" fontId="9" fillId="0" borderId="27" xfId="14" applyNumberFormat="1" applyFont="1" applyBorder="1" applyAlignment="1">
      <alignment horizontal="right" vertical="center" wrapText="1" indent="1"/>
    </xf>
    <xf numFmtId="3" fontId="9" fillId="0" borderId="27" xfId="14" applyNumberFormat="1" applyFont="1" applyBorder="1" applyAlignment="1">
      <alignment horizontal="right" vertical="center" indent="1"/>
    </xf>
    <xf numFmtId="3" fontId="12" fillId="0" borderId="27" xfId="14" applyNumberFormat="1" applyFont="1" applyBorder="1" applyAlignment="1">
      <alignment horizontal="right" vertical="center" wrapText="1" indent="1"/>
    </xf>
    <xf numFmtId="3" fontId="12" fillId="0" borderId="27" xfId="14" applyNumberFormat="1" applyFont="1" applyBorder="1" applyAlignment="1">
      <alignment horizontal="right" vertical="center" wrapText="1" indent="1"/>
    </xf>
    <xf numFmtId="3" fontId="12" fillId="0" borderId="27" xfId="14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10" borderId="31" xfId="9" applyFont="1" applyFill="1" applyBorder="1" applyAlignment="1">
      <alignment horizontal="center" vertical="center"/>
    </xf>
    <xf numFmtId="0" fontId="10" fillId="10" borderId="29" xfId="9" applyFont="1" applyFill="1" applyBorder="1" applyAlignment="1">
      <alignment horizontal="center" vertical="center"/>
    </xf>
    <xf numFmtId="0" fontId="8" fillId="10" borderId="28" xfId="9" applyFont="1" applyFill="1" applyBorder="1" applyAlignment="1">
      <alignment horizontal="center" vertical="center"/>
    </xf>
    <xf numFmtId="0" fontId="8" fillId="10" borderId="9" xfId="9" applyFont="1" applyFill="1" applyAlignment="1">
      <alignment horizontal="center" vertical="center"/>
    </xf>
    <xf numFmtId="0" fontId="10" fillId="10" borderId="28" xfId="9" applyFont="1" applyFill="1" applyBorder="1" applyAlignment="1">
      <alignment horizontal="center" vertical="center"/>
    </xf>
    <xf numFmtId="0" fontId="10" fillId="10" borderId="9" xfId="9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21" xfId="0" applyFont="1" applyBorder="1" applyAlignment="1"/>
    <xf numFmtId="0" fontId="7" fillId="0" borderId="11" xfId="0" applyFont="1" applyBorder="1" applyAlignment="1"/>
    <xf numFmtId="0" fontId="3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  <xf numFmtId="3" fontId="8" fillId="0" borderId="0" xfId="0" applyNumberFormat="1" applyFont="1"/>
    <xf numFmtId="0" fontId="1" fillId="0" borderId="9" xfId="21"/>
    <xf numFmtId="0" fontId="9" fillId="0" borderId="9" xfId="9" applyFont="1"/>
    <xf numFmtId="3" fontId="9" fillId="0" borderId="9" xfId="9" applyNumberFormat="1" applyFont="1"/>
    <xf numFmtId="3" fontId="8" fillId="2" borderId="18" xfId="0" applyNumberFormat="1" applyFont="1" applyFill="1" applyBorder="1" applyAlignment="1">
      <alignment horizontal="right" vertical="center" wrapText="1"/>
    </xf>
    <xf numFmtId="0" fontId="1" fillId="0" borderId="9" xfId="23"/>
    <xf numFmtId="0" fontId="9" fillId="0" borderId="9" xfId="23" applyFont="1"/>
    <xf numFmtId="3" fontId="9" fillId="0" borderId="9" xfId="23" applyNumberFormat="1" applyFont="1"/>
    <xf numFmtId="3" fontId="9" fillId="0" borderId="9" xfId="10" applyNumberFormat="1" applyFont="1"/>
    <xf numFmtId="3" fontId="8" fillId="0" borderId="9" xfId="10" applyNumberFormat="1" applyFont="1"/>
    <xf numFmtId="3" fontId="9" fillId="0" borderId="9" xfId="10" applyNumberFormat="1" applyFont="1"/>
    <xf numFmtId="3" fontId="4" fillId="0" borderId="9" xfId="23" applyNumberFormat="1" applyFont="1" applyAlignment="1" applyProtection="1">
      <alignment vertical="top"/>
      <protection locked="0"/>
    </xf>
    <xf numFmtId="3" fontId="8" fillId="0" borderId="9" xfId="10" applyNumberFormat="1" applyFont="1"/>
    <xf numFmtId="3" fontId="9" fillId="0" borderId="30" xfId="28" applyNumberFormat="1" applyFont="1" applyBorder="1" applyAlignment="1">
      <alignment horizontal="right" vertical="center" wrapText="1" indent="1"/>
    </xf>
    <xf numFmtId="3" fontId="9" fillId="0" borderId="27" xfId="28" applyNumberFormat="1" applyFont="1" applyBorder="1" applyAlignment="1">
      <alignment horizontal="right" vertical="center" wrapText="1" indent="1"/>
    </xf>
  </cellXfs>
  <cellStyles count="35">
    <cellStyle name="Hipervínculo 2" xfId="12"/>
    <cellStyle name="Millares 2" xfId="2"/>
    <cellStyle name="Millares 2 2" xfId="16"/>
    <cellStyle name="Millares 2 2 2" xfId="30"/>
    <cellStyle name="Millares 2 3" xfId="17"/>
    <cellStyle name="Millares 2 3 2" xfId="31"/>
    <cellStyle name="Millares 2 4" xfId="22"/>
    <cellStyle name="Millares 3" xfId="20"/>
    <cellStyle name="Millares 3 2" xfId="34"/>
    <cellStyle name="Millares 4" xfId="18"/>
    <cellStyle name="Millares 4 2" xfId="32"/>
    <cellStyle name="Millares 5" xfId="19"/>
    <cellStyle name="Millares 6" xfId="33"/>
    <cellStyle name="Normal" xfId="0" builtinId="0"/>
    <cellStyle name="Normal 2" xfId="3"/>
    <cellStyle name="Normal 2 2" xfId="4"/>
    <cellStyle name="Normal 2 3" xfId="10"/>
    <cellStyle name="Normal 2 4" xfId="23"/>
    <cellStyle name="Normal 3" xfId="9"/>
    <cellStyle name="Normal 3 2" xfId="11"/>
    <cellStyle name="Normal 3 2 2" xfId="14"/>
    <cellStyle name="Normal 3 2 2 2" xfId="28"/>
    <cellStyle name="Normal 3 2 3" xfId="27"/>
    <cellStyle name="Normal 3 3" xfId="13"/>
    <cellStyle name="Normal 4" xfId="5"/>
    <cellStyle name="Normal 5" xfId="6"/>
    <cellStyle name="Normal 5 2" xfId="24"/>
    <cellStyle name="Normal 56" xfId="7"/>
    <cellStyle name="Normal 56 2" xfId="25"/>
    <cellStyle name="Normal 6" xfId="1"/>
    <cellStyle name="Normal 7" xfId="21"/>
    <cellStyle name="Porcentaje 2" xfId="8"/>
    <cellStyle name="Porcentaje 2 2" xfId="26"/>
    <cellStyle name="Porcentaje 3" xfId="15"/>
    <cellStyle name="Porcentaje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H15" sqref="H1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66" t="s">
        <v>588</v>
      </c>
      <c r="B1" s="167"/>
      <c r="C1" s="61" t="s">
        <v>0</v>
      </c>
      <c r="D1" s="62">
        <v>2025</v>
      </c>
    </row>
    <row r="2" spans="1:4" ht="11.25" customHeight="1" x14ac:dyDescent="0.25">
      <c r="A2" s="168" t="s">
        <v>1</v>
      </c>
      <c r="B2" s="169"/>
      <c r="C2" s="63" t="s">
        <v>2</v>
      </c>
      <c r="D2" s="64" t="s">
        <v>590</v>
      </c>
    </row>
    <row r="3" spans="1:4" ht="11.25" customHeight="1" x14ac:dyDescent="0.25">
      <c r="A3" s="170" t="s">
        <v>589</v>
      </c>
      <c r="B3" s="171"/>
      <c r="C3" s="63" t="s">
        <v>3</v>
      </c>
      <c r="D3" s="65">
        <v>4</v>
      </c>
    </row>
    <row r="4" spans="1:4" ht="11.25" customHeight="1" x14ac:dyDescent="0.25">
      <c r="A4" s="164" t="s">
        <v>4</v>
      </c>
      <c r="B4" s="165"/>
      <c r="C4" s="66"/>
      <c r="D4" s="67"/>
    </row>
    <row r="5" spans="1:4" ht="15" customHeight="1" x14ac:dyDescent="0.25">
      <c r="A5" s="2" t="s">
        <v>5</v>
      </c>
      <c r="B5" s="92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68" t="s">
        <v>56</v>
      </c>
    </row>
    <row r="36" spans="1:2" ht="9.75" customHeight="1" x14ac:dyDescent="0.25">
      <c r="A36" s="8" t="s">
        <v>57</v>
      </c>
      <c r="B36" s="68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68" t="s">
        <v>61</v>
      </c>
    </row>
    <row r="40" spans="1:2" ht="9.75" customHeight="1" x14ac:dyDescent="0.25">
      <c r="A40" s="5"/>
      <c r="B40" s="68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62" t="s">
        <v>65</v>
      </c>
      <c r="B45" s="163"/>
    </row>
  </sheetData>
  <mergeCells count="5">
    <mergeCell ref="A45:B45"/>
    <mergeCell ref="A4:B4"/>
    <mergeCell ref="A1:B1"/>
    <mergeCell ref="A2:B2"/>
    <mergeCell ref="A3:B3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63" workbookViewId="0">
      <selection activeCell="C36" sqref="C36:C3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72" t="str">
        <f>'Notas a los Edos Financieros'!A1</f>
        <v>Municipio de Valle de Santiago, Gto.</v>
      </c>
      <c r="B1" s="173"/>
      <c r="C1" s="173"/>
      <c r="D1" s="75" t="s">
        <v>0</v>
      </c>
      <c r="E1" s="70">
        <f>'Notas a los Edos Financieros'!D1</f>
        <v>2025</v>
      </c>
    </row>
    <row r="2" spans="1:5" ht="11.25" customHeight="1" x14ac:dyDescent="0.25">
      <c r="A2" s="172" t="s">
        <v>66</v>
      </c>
      <c r="B2" s="173"/>
      <c r="C2" s="173"/>
      <c r="D2" s="75" t="s">
        <v>2</v>
      </c>
      <c r="E2" s="70" t="str">
        <f>'Notas a los Edos Financieros'!D2</f>
        <v>Trimestral</v>
      </c>
    </row>
    <row r="3" spans="1:5" ht="11.25" customHeight="1" x14ac:dyDescent="0.25">
      <c r="A3" s="172" t="str">
        <f>'Notas a los Edos Financieros'!A3</f>
        <v>Del 1 de Enero al 31 de Diciembre de 2025</v>
      </c>
      <c r="B3" s="173"/>
      <c r="C3" s="173"/>
      <c r="D3" s="75" t="s">
        <v>3</v>
      </c>
      <c r="E3" s="70">
        <f>'Notas a los Edos Financieros'!D3</f>
        <v>4</v>
      </c>
    </row>
    <row r="4" spans="1:5" ht="11.25" customHeight="1" x14ac:dyDescent="0.25">
      <c r="A4" s="172" t="s">
        <v>4</v>
      </c>
      <c r="B4" s="173"/>
      <c r="C4" s="173"/>
      <c r="D4" s="76"/>
      <c r="E4" s="76"/>
    </row>
    <row r="5" spans="1:5" ht="9.75" customHeight="1" x14ac:dyDescent="0.25">
      <c r="A5" s="71" t="s">
        <v>67</v>
      </c>
      <c r="B5" s="72"/>
      <c r="C5" s="72"/>
      <c r="D5" s="77"/>
      <c r="E5" s="72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2" t="s">
        <v>68</v>
      </c>
      <c r="B7" s="72"/>
      <c r="C7" s="72"/>
      <c r="D7" s="77"/>
      <c r="E7" s="72"/>
    </row>
    <row r="8" spans="1:5" ht="9.75" customHeight="1" x14ac:dyDescent="0.25">
      <c r="A8" s="73" t="s">
        <v>69</v>
      </c>
      <c r="B8" s="73" t="s">
        <v>70</v>
      </c>
      <c r="C8" s="78" t="s">
        <v>71</v>
      </c>
      <c r="D8" s="79" t="s">
        <v>72</v>
      </c>
      <c r="E8" s="78" t="s">
        <v>73</v>
      </c>
    </row>
    <row r="9" spans="1:5" ht="9.75" customHeight="1" x14ac:dyDescent="0.25">
      <c r="A9" s="18">
        <v>4000</v>
      </c>
      <c r="B9" s="19" t="s">
        <v>10</v>
      </c>
      <c r="C9" s="95">
        <v>562639642.05999994</v>
      </c>
      <c r="D9" s="20"/>
      <c r="E9" s="13"/>
    </row>
    <row r="10" spans="1:5" ht="9.75" customHeight="1" x14ac:dyDescent="0.25">
      <c r="A10" s="18">
        <v>4100</v>
      </c>
      <c r="B10" s="19" t="s">
        <v>74</v>
      </c>
      <c r="C10" s="95">
        <v>80618253.120000005</v>
      </c>
      <c r="D10" s="20"/>
      <c r="E10" s="13"/>
    </row>
    <row r="11" spans="1:5" ht="11.25" customHeight="1" x14ac:dyDescent="0.25">
      <c r="A11" s="18">
        <v>4110</v>
      </c>
      <c r="B11" s="19" t="s">
        <v>75</v>
      </c>
      <c r="C11" s="95">
        <v>29694657.84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76</v>
      </c>
      <c r="C12" s="96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77</v>
      </c>
      <c r="C13" s="96">
        <v>27985789.16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78</v>
      </c>
      <c r="C14" s="96">
        <v>352298.27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79</v>
      </c>
      <c r="C15" s="96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80</v>
      </c>
      <c r="C16" s="96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81</v>
      </c>
      <c r="C17" s="96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82</v>
      </c>
      <c r="C18" s="96">
        <v>1356570.41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83</v>
      </c>
      <c r="C19" s="96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84</v>
      </c>
      <c r="C20" s="96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95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86</v>
      </c>
      <c r="C22" s="96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87</v>
      </c>
      <c r="C23" s="96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88</v>
      </c>
      <c r="C24" s="96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89</v>
      </c>
      <c r="C25" s="96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90</v>
      </c>
      <c r="C26" s="96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95">
        <v>0</v>
      </c>
      <c r="D27" s="20" t="str">
        <f t="shared" ref="D27:D29" si="2">IFERROR(C27/$C$27,"")</f>
        <v/>
      </c>
      <c r="E27" s="13"/>
    </row>
    <row r="28" spans="1:5" ht="9.75" customHeight="1" x14ac:dyDescent="0.25">
      <c r="A28" s="21">
        <v>4131</v>
      </c>
      <c r="B28" s="1" t="s">
        <v>92</v>
      </c>
      <c r="C28" s="96">
        <v>0</v>
      </c>
      <c r="D28" s="20" t="str">
        <f t="shared" si="2"/>
        <v/>
      </c>
      <c r="E28" s="13"/>
    </row>
    <row r="29" spans="1:5" ht="9.75" customHeight="1" x14ac:dyDescent="0.25">
      <c r="A29" s="21">
        <v>4132</v>
      </c>
      <c r="B29" s="22" t="s">
        <v>93</v>
      </c>
      <c r="C29" s="96">
        <v>0</v>
      </c>
      <c r="D29" s="20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95">
        <v>38306437.57</v>
      </c>
      <c r="D30" s="20">
        <f t="shared" ref="D30:D35" si="3">IFERROR(C30/$C$30,"")</f>
        <v>1</v>
      </c>
      <c r="E30" s="13"/>
    </row>
    <row r="31" spans="1:5" ht="9.75" customHeight="1" x14ac:dyDescent="0.25">
      <c r="A31" s="21">
        <v>4141</v>
      </c>
      <c r="B31" s="1" t="s">
        <v>95</v>
      </c>
      <c r="C31" s="96">
        <v>892685.04</v>
      </c>
      <c r="D31" s="20">
        <f t="shared" si="3"/>
        <v>2.3303786429336712E-2</v>
      </c>
      <c r="E31" s="13"/>
    </row>
    <row r="32" spans="1:5" ht="9.75" customHeight="1" x14ac:dyDescent="0.25">
      <c r="A32" s="21">
        <v>4143</v>
      </c>
      <c r="B32" s="1" t="s">
        <v>96</v>
      </c>
      <c r="C32" s="96">
        <v>37413752.530000001</v>
      </c>
      <c r="D32" s="20">
        <f t="shared" si="3"/>
        <v>0.97669621357066327</v>
      </c>
      <c r="E32" s="13"/>
    </row>
    <row r="33" spans="1:5" ht="9.75" customHeight="1" x14ac:dyDescent="0.25">
      <c r="A33" s="21">
        <v>4144</v>
      </c>
      <c r="B33" s="1" t="s">
        <v>97</v>
      </c>
      <c r="C33" s="96">
        <v>0</v>
      </c>
      <c r="D33" s="20">
        <f t="shared" si="3"/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96">
        <v>0</v>
      </c>
      <c r="D34" s="20">
        <f t="shared" si="3"/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96">
        <v>0</v>
      </c>
      <c r="D35" s="20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95">
        <v>3961515.53</v>
      </c>
      <c r="D36" s="20">
        <f t="shared" ref="D36:D38" si="4">IFERROR(C36/$C$36,"")</f>
        <v>1</v>
      </c>
      <c r="E36" s="13"/>
    </row>
    <row r="37" spans="1:5" ht="9.75" customHeight="1" x14ac:dyDescent="0.25">
      <c r="A37" s="21">
        <v>4151</v>
      </c>
      <c r="B37" s="1" t="s">
        <v>100</v>
      </c>
      <c r="C37" s="96">
        <v>3961515.53</v>
      </c>
      <c r="D37" s="20">
        <f t="shared" si="4"/>
        <v>1</v>
      </c>
      <c r="E37" s="13"/>
    </row>
    <row r="38" spans="1:5" ht="9.75" customHeight="1" x14ac:dyDescent="0.25">
      <c r="A38" s="21">
        <v>4154</v>
      </c>
      <c r="B38" s="22" t="s">
        <v>101</v>
      </c>
      <c r="C38" s="96">
        <v>0</v>
      </c>
      <c r="D38" s="20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95">
        <v>8655642.1799999997</v>
      </c>
      <c r="D39" s="20">
        <f t="shared" ref="D39:D47" si="5">IFERROR(C39/$C$39,"")</f>
        <v>1</v>
      </c>
      <c r="E39" s="13"/>
    </row>
    <row r="40" spans="1:5" ht="9.75" customHeight="1" x14ac:dyDescent="0.25">
      <c r="A40" s="21">
        <v>4161</v>
      </c>
      <c r="B40" s="1" t="s">
        <v>103</v>
      </c>
      <c r="C40" s="96">
        <v>0</v>
      </c>
      <c r="D40" s="20">
        <f t="shared" si="5"/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96">
        <v>4999778.78</v>
      </c>
      <c r="D41" s="20">
        <f t="shared" si="5"/>
        <v>0.57763233230142608</v>
      </c>
      <c r="E41" s="13"/>
    </row>
    <row r="42" spans="1:5" ht="9.75" customHeight="1" x14ac:dyDescent="0.25">
      <c r="A42" s="21">
        <v>4163</v>
      </c>
      <c r="B42" s="1" t="s">
        <v>105</v>
      </c>
      <c r="C42" s="96">
        <v>0</v>
      </c>
      <c r="D42" s="20">
        <f t="shared" si="5"/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96">
        <v>0</v>
      </c>
      <c r="D43" s="20">
        <f t="shared" si="5"/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96">
        <v>195812.87</v>
      </c>
      <c r="D44" s="20">
        <f t="shared" si="5"/>
        <v>2.2622569871528584E-2</v>
      </c>
      <c r="E44" s="13"/>
    </row>
    <row r="45" spans="1:5" ht="9.75" customHeight="1" x14ac:dyDescent="0.25">
      <c r="A45" s="21">
        <v>4166</v>
      </c>
      <c r="B45" s="22" t="s">
        <v>108</v>
      </c>
      <c r="C45" s="96">
        <v>0</v>
      </c>
      <c r="D45" s="20">
        <f t="shared" si="5"/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96">
        <v>52139.21</v>
      </c>
      <c r="D46" s="20">
        <f t="shared" si="5"/>
        <v>6.0237252090289154E-3</v>
      </c>
      <c r="E46" s="13"/>
    </row>
    <row r="47" spans="1:5" ht="9.75" customHeight="1" x14ac:dyDescent="0.25">
      <c r="A47" s="21">
        <v>4169</v>
      </c>
      <c r="B47" s="1" t="s">
        <v>110</v>
      </c>
      <c r="C47" s="96">
        <v>3407911.32</v>
      </c>
      <c r="D47" s="20">
        <f t="shared" si="5"/>
        <v>0.39372137261801643</v>
      </c>
      <c r="E47" s="13"/>
    </row>
    <row r="48" spans="1:5" ht="9.75" customHeight="1" x14ac:dyDescent="0.25">
      <c r="A48" s="18">
        <v>4170</v>
      </c>
      <c r="B48" s="19" t="s">
        <v>111</v>
      </c>
      <c r="C48" s="95">
        <v>0</v>
      </c>
      <c r="D48" s="20" t="str">
        <f t="shared" ref="D48:D56" si="6">IFERROR(C48/$C$48,"")</f>
        <v/>
      </c>
      <c r="E48" s="13"/>
    </row>
    <row r="49" spans="1:5" ht="9.75" customHeight="1" x14ac:dyDescent="0.25">
      <c r="A49" s="21">
        <v>4171</v>
      </c>
      <c r="B49" s="1" t="s">
        <v>112</v>
      </c>
      <c r="C49" s="96">
        <v>0</v>
      </c>
      <c r="D49" s="20" t="str">
        <f t="shared" si="6"/>
        <v/>
      </c>
      <c r="E49" s="13"/>
    </row>
    <row r="50" spans="1:5" ht="9.75" customHeight="1" x14ac:dyDescent="0.25">
      <c r="A50" s="21">
        <v>4172</v>
      </c>
      <c r="B50" s="1" t="s">
        <v>113</v>
      </c>
      <c r="C50" s="96">
        <v>0</v>
      </c>
      <c r="D50" s="20" t="str">
        <f t="shared" si="6"/>
        <v/>
      </c>
      <c r="E50" s="13"/>
    </row>
    <row r="51" spans="1:5" ht="9.75" customHeight="1" x14ac:dyDescent="0.25">
      <c r="A51" s="21">
        <v>4173</v>
      </c>
      <c r="B51" s="22" t="s">
        <v>114</v>
      </c>
      <c r="C51" s="96">
        <v>0</v>
      </c>
      <c r="D51" s="20" t="str">
        <f t="shared" si="6"/>
        <v/>
      </c>
      <c r="E51" s="13"/>
    </row>
    <row r="52" spans="1:5" ht="9.75" customHeight="1" x14ac:dyDescent="0.25">
      <c r="A52" s="21">
        <v>4174</v>
      </c>
      <c r="B52" s="22" t="s">
        <v>115</v>
      </c>
      <c r="C52" s="96">
        <v>0</v>
      </c>
      <c r="D52" s="20" t="str">
        <f t="shared" si="6"/>
        <v/>
      </c>
      <c r="E52" s="13"/>
    </row>
    <row r="53" spans="1:5" ht="9.75" customHeight="1" x14ac:dyDescent="0.25">
      <c r="A53" s="21">
        <v>4175</v>
      </c>
      <c r="B53" s="22" t="s">
        <v>116</v>
      </c>
      <c r="C53" s="96">
        <v>0</v>
      </c>
      <c r="D53" s="20" t="str">
        <f t="shared" si="6"/>
        <v/>
      </c>
      <c r="E53" s="13"/>
    </row>
    <row r="54" spans="1:5" ht="9.75" customHeight="1" x14ac:dyDescent="0.25">
      <c r="A54" s="21">
        <v>4176</v>
      </c>
      <c r="B54" s="22" t="s">
        <v>117</v>
      </c>
      <c r="C54" s="96">
        <v>0</v>
      </c>
      <c r="D54" s="20" t="str">
        <f t="shared" si="6"/>
        <v/>
      </c>
      <c r="E54" s="13"/>
    </row>
    <row r="55" spans="1:5" ht="9.75" customHeight="1" x14ac:dyDescent="0.25">
      <c r="A55" s="21">
        <v>4177</v>
      </c>
      <c r="B55" s="22" t="s">
        <v>118</v>
      </c>
      <c r="C55" s="96">
        <v>0</v>
      </c>
      <c r="D55" s="20" t="str">
        <f t="shared" si="6"/>
        <v/>
      </c>
      <c r="E55" s="13"/>
    </row>
    <row r="56" spans="1:5" ht="9.75" customHeight="1" x14ac:dyDescent="0.25">
      <c r="A56" s="21">
        <v>4178</v>
      </c>
      <c r="B56" s="22" t="s">
        <v>119</v>
      </c>
      <c r="C56" s="96">
        <v>0</v>
      </c>
      <c r="D56" s="20" t="str">
        <f t="shared" si="6"/>
        <v/>
      </c>
      <c r="E56" s="13"/>
    </row>
    <row r="57" spans="1:5" ht="9.75" customHeight="1" x14ac:dyDescent="0.25">
      <c r="A57" s="18">
        <v>4200</v>
      </c>
      <c r="B57" s="23" t="s">
        <v>120</v>
      </c>
      <c r="C57" s="95">
        <v>482021388.93999994</v>
      </c>
      <c r="D57" s="20"/>
      <c r="E57" s="13"/>
    </row>
    <row r="58" spans="1:5" ht="9.75" customHeight="1" x14ac:dyDescent="0.25">
      <c r="A58" s="18">
        <v>4210</v>
      </c>
      <c r="B58" s="23" t="s">
        <v>121</v>
      </c>
      <c r="C58" s="95">
        <v>457116373.21999997</v>
      </c>
      <c r="D58" s="20">
        <f t="shared" ref="D58:D63" si="7">IFERROR(C58/$C$58,"")</f>
        <v>1</v>
      </c>
      <c r="E58" s="13"/>
    </row>
    <row r="59" spans="1:5" ht="9.75" customHeight="1" x14ac:dyDescent="0.25">
      <c r="A59" s="21">
        <v>4211</v>
      </c>
      <c r="B59" s="1" t="s">
        <v>122</v>
      </c>
      <c r="C59" s="96">
        <v>223781544.41</v>
      </c>
      <c r="D59" s="20">
        <f t="shared" si="7"/>
        <v>0.48955048980995242</v>
      </c>
      <c r="E59" s="13"/>
    </row>
    <row r="60" spans="1:5" ht="9.75" customHeight="1" x14ac:dyDescent="0.25">
      <c r="A60" s="21">
        <v>4212</v>
      </c>
      <c r="B60" s="1" t="s">
        <v>123</v>
      </c>
      <c r="C60" s="96">
        <v>229695306.03999999</v>
      </c>
      <c r="D60" s="20">
        <f t="shared" si="7"/>
        <v>0.50248759286828859</v>
      </c>
      <c r="E60" s="13"/>
    </row>
    <row r="61" spans="1:5" ht="9.75" customHeight="1" x14ac:dyDescent="0.25">
      <c r="A61" s="21">
        <v>4213</v>
      </c>
      <c r="B61" s="1" t="s">
        <v>124</v>
      </c>
      <c r="C61" s="96">
        <v>0</v>
      </c>
      <c r="D61" s="20">
        <f t="shared" si="7"/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96">
        <v>3639522.77</v>
      </c>
      <c r="D62" s="20">
        <f t="shared" si="7"/>
        <v>7.9619173217590662E-3</v>
      </c>
      <c r="E62" s="13"/>
    </row>
    <row r="63" spans="1:5" ht="9.75" customHeight="1" x14ac:dyDescent="0.25">
      <c r="A63" s="21">
        <v>4215</v>
      </c>
      <c r="B63" s="1" t="s">
        <v>126</v>
      </c>
      <c r="C63" s="96">
        <v>0</v>
      </c>
      <c r="D63" s="20">
        <f t="shared" si="7"/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95">
        <v>24905015.719999999</v>
      </c>
      <c r="D64" s="20">
        <f t="shared" ref="D64:D68" si="8">IFERROR(C64/$C$64,"")</f>
        <v>1</v>
      </c>
      <c r="E64" s="13"/>
    </row>
    <row r="65" spans="1:5" ht="9.75" customHeight="1" x14ac:dyDescent="0.25">
      <c r="A65" s="21">
        <v>4221</v>
      </c>
      <c r="B65" s="1" t="s">
        <v>128</v>
      </c>
      <c r="C65" s="96">
        <v>24905015.719999999</v>
      </c>
      <c r="D65" s="20">
        <f t="shared" si="8"/>
        <v>1</v>
      </c>
      <c r="E65" s="13"/>
    </row>
    <row r="66" spans="1:5" ht="9.75" customHeight="1" x14ac:dyDescent="0.25">
      <c r="A66" s="21">
        <v>4223</v>
      </c>
      <c r="B66" s="1" t="s">
        <v>129</v>
      </c>
      <c r="C66" s="96">
        <v>0</v>
      </c>
      <c r="D66" s="20">
        <f t="shared" si="8"/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96">
        <v>0</v>
      </c>
      <c r="D67" s="20">
        <f t="shared" si="8"/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96">
        <v>0</v>
      </c>
      <c r="D68" s="20">
        <f t="shared" si="8"/>
        <v>0</v>
      </c>
      <c r="E68" s="13"/>
    </row>
    <row r="69" spans="1:5" ht="9.75" customHeight="1" x14ac:dyDescent="0.25">
      <c r="A69" s="24">
        <v>4300</v>
      </c>
      <c r="B69" s="19" t="s">
        <v>132</v>
      </c>
      <c r="C69" s="95">
        <v>0</v>
      </c>
      <c r="D69" s="20"/>
      <c r="E69" s="1"/>
    </row>
    <row r="70" spans="1:5" ht="9.75" customHeight="1" x14ac:dyDescent="0.25">
      <c r="A70" s="24">
        <v>4310</v>
      </c>
      <c r="B70" s="19" t="s">
        <v>133</v>
      </c>
      <c r="C70" s="95">
        <v>0</v>
      </c>
      <c r="D70" s="20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96">
        <v>0</v>
      </c>
      <c r="D71" s="20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96">
        <v>0</v>
      </c>
      <c r="D72" s="20" t="str">
        <f t="shared" si="9"/>
        <v/>
      </c>
      <c r="E72" s="1"/>
    </row>
    <row r="73" spans="1:5" ht="9.75" customHeight="1" x14ac:dyDescent="0.25">
      <c r="A73" s="24">
        <v>4320</v>
      </c>
      <c r="B73" s="19" t="s">
        <v>136</v>
      </c>
      <c r="C73" s="95">
        <v>0</v>
      </c>
      <c r="D73" s="20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96">
        <v>0</v>
      </c>
      <c r="D74" s="20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96">
        <v>0</v>
      </c>
      <c r="D75" s="20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96">
        <v>0</v>
      </c>
      <c r="D76" s="20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96">
        <v>0</v>
      </c>
      <c r="D77" s="20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96">
        <v>0</v>
      </c>
      <c r="D78" s="20" t="str">
        <f t="shared" si="10"/>
        <v/>
      </c>
      <c r="E78" s="1"/>
    </row>
    <row r="79" spans="1:5" ht="9.75" customHeight="1" x14ac:dyDescent="0.25">
      <c r="A79" s="24">
        <v>4330</v>
      </c>
      <c r="B79" s="19" t="s">
        <v>142</v>
      </c>
      <c r="C79" s="95">
        <v>0</v>
      </c>
      <c r="D79" s="20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96">
        <v>0</v>
      </c>
      <c r="D80" s="20" t="str">
        <f t="shared" si="11"/>
        <v/>
      </c>
      <c r="E80" s="1"/>
    </row>
    <row r="81" spans="1:5" ht="9.75" customHeight="1" x14ac:dyDescent="0.25">
      <c r="A81" s="24">
        <v>4340</v>
      </c>
      <c r="B81" s="19" t="s">
        <v>143</v>
      </c>
      <c r="C81" s="95">
        <v>0</v>
      </c>
      <c r="D81" s="20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96">
        <v>0</v>
      </c>
      <c r="D82" s="20" t="str">
        <f t="shared" si="12"/>
        <v/>
      </c>
      <c r="E82" s="1"/>
    </row>
    <row r="83" spans="1:5" ht="9.75" customHeight="1" x14ac:dyDescent="0.25">
      <c r="A83" s="24">
        <v>4390</v>
      </c>
      <c r="B83" s="19" t="s">
        <v>144</v>
      </c>
      <c r="C83" s="95">
        <v>0</v>
      </c>
      <c r="D83" s="20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96">
        <v>0</v>
      </c>
      <c r="D84" s="20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96">
        <v>0</v>
      </c>
      <c r="D85" s="20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96">
        <v>0</v>
      </c>
      <c r="D86" s="20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96">
        <v>0</v>
      </c>
      <c r="D87" s="20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96">
        <v>0</v>
      </c>
      <c r="D88" s="20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96">
        <v>0</v>
      </c>
      <c r="D89" s="20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96">
        <v>0</v>
      </c>
      <c r="D90" s="20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2" t="s">
        <v>151</v>
      </c>
      <c r="B92" s="72"/>
      <c r="C92" s="72"/>
      <c r="D92" s="77"/>
      <c r="E92" s="72"/>
    </row>
    <row r="93" spans="1:5" ht="9.75" customHeight="1" x14ac:dyDescent="0.25">
      <c r="A93" s="73" t="s">
        <v>69</v>
      </c>
      <c r="B93" s="73" t="s">
        <v>70</v>
      </c>
      <c r="C93" s="78" t="s">
        <v>71</v>
      </c>
      <c r="D93" s="79" t="s">
        <v>72</v>
      </c>
      <c r="E93" s="78" t="s">
        <v>73</v>
      </c>
    </row>
    <row r="94" spans="1:5" ht="9.75" customHeight="1" x14ac:dyDescent="0.25">
      <c r="A94" s="24">
        <v>5000</v>
      </c>
      <c r="B94" s="19" t="s">
        <v>12</v>
      </c>
      <c r="C94" s="97">
        <v>494418227.91000003</v>
      </c>
      <c r="D94" s="20"/>
      <c r="E94" s="1"/>
    </row>
    <row r="95" spans="1:5" ht="9.75" customHeight="1" x14ac:dyDescent="0.25">
      <c r="A95" s="24">
        <v>5100</v>
      </c>
      <c r="B95" s="19" t="s">
        <v>152</v>
      </c>
      <c r="C95" s="97">
        <v>380305381.62</v>
      </c>
      <c r="D95" s="20"/>
      <c r="E95" s="1"/>
    </row>
    <row r="96" spans="1:5" ht="9.75" customHeight="1" x14ac:dyDescent="0.25">
      <c r="A96" s="24">
        <v>5110</v>
      </c>
      <c r="B96" s="19" t="s">
        <v>153</v>
      </c>
      <c r="C96" s="97">
        <v>195537120.05000001</v>
      </c>
      <c r="D96" s="20">
        <f t="shared" ref="D96:D102" si="14">IFERROR(C96/$C$96,"")</f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98">
        <v>122177452.18000001</v>
      </c>
      <c r="D97" s="20">
        <f t="shared" si="14"/>
        <v>0.62482996654936163</v>
      </c>
      <c r="E97" s="1"/>
    </row>
    <row r="98" spans="1:5" ht="9.75" customHeight="1" x14ac:dyDescent="0.25">
      <c r="A98" s="16">
        <v>5112</v>
      </c>
      <c r="B98" s="1" t="s">
        <v>155</v>
      </c>
      <c r="C98" s="98">
        <v>951521.32</v>
      </c>
      <c r="D98" s="20">
        <f t="shared" si="14"/>
        <v>4.866192770747008E-3</v>
      </c>
      <c r="E98" s="1"/>
    </row>
    <row r="99" spans="1:5" ht="9.75" customHeight="1" x14ac:dyDescent="0.25">
      <c r="A99" s="16">
        <v>5113</v>
      </c>
      <c r="B99" s="1" t="s">
        <v>156</v>
      </c>
      <c r="C99" s="98">
        <v>24734369.300000001</v>
      </c>
      <c r="D99" s="20">
        <f t="shared" si="14"/>
        <v>0.12649449523279915</v>
      </c>
      <c r="E99" s="1"/>
    </row>
    <row r="100" spans="1:5" ht="9.75" customHeight="1" x14ac:dyDescent="0.25">
      <c r="A100" s="16">
        <v>5114</v>
      </c>
      <c r="B100" s="1" t="s">
        <v>157</v>
      </c>
      <c r="C100" s="98">
        <v>13715316.449999999</v>
      </c>
      <c r="D100" s="20">
        <f t="shared" si="14"/>
        <v>7.0141753373952273E-2</v>
      </c>
      <c r="E100" s="1"/>
    </row>
    <row r="101" spans="1:5" ht="11.25" customHeight="1" x14ac:dyDescent="0.25">
      <c r="A101" s="16">
        <v>5115</v>
      </c>
      <c r="B101" s="1" t="s">
        <v>158</v>
      </c>
      <c r="C101" s="98">
        <v>33958460.799999997</v>
      </c>
      <c r="D101" s="20">
        <f t="shared" si="14"/>
        <v>0.17366759207313995</v>
      </c>
      <c r="E101" s="1"/>
    </row>
    <row r="102" spans="1:5" ht="9.75" customHeight="1" x14ac:dyDescent="0.25">
      <c r="A102" s="16">
        <v>5116</v>
      </c>
      <c r="B102" s="1" t="s">
        <v>159</v>
      </c>
      <c r="C102" s="98">
        <v>0</v>
      </c>
      <c r="D102" s="20">
        <f t="shared" si="14"/>
        <v>0</v>
      </c>
      <c r="E102" s="1"/>
    </row>
    <row r="103" spans="1:5" ht="9.75" customHeight="1" x14ac:dyDescent="0.25">
      <c r="A103" s="24">
        <v>5120</v>
      </c>
      <c r="B103" s="19" t="s">
        <v>160</v>
      </c>
      <c r="C103" s="97">
        <v>42475730.960000001</v>
      </c>
      <c r="D103" s="20">
        <f t="shared" ref="D103:D112" si="15">IFERROR(C103/$C$103,"")</f>
        <v>1</v>
      </c>
      <c r="E103" s="1"/>
    </row>
    <row r="104" spans="1:5" ht="9.75" customHeight="1" x14ac:dyDescent="0.25">
      <c r="A104" s="16">
        <v>5121</v>
      </c>
      <c r="B104" s="1" t="s">
        <v>161</v>
      </c>
      <c r="C104" s="98">
        <v>5070839.76</v>
      </c>
      <c r="D104" s="20">
        <f t="shared" si="15"/>
        <v>0.11938204818123746</v>
      </c>
      <c r="E104" s="1"/>
    </row>
    <row r="105" spans="1:5" ht="9.75" customHeight="1" x14ac:dyDescent="0.25">
      <c r="A105" s="16">
        <v>5122</v>
      </c>
      <c r="B105" s="1" t="s">
        <v>162</v>
      </c>
      <c r="C105" s="98">
        <v>523766.9</v>
      </c>
      <c r="D105" s="20">
        <f t="shared" si="15"/>
        <v>1.2330968488646817E-2</v>
      </c>
      <c r="E105" s="1"/>
    </row>
    <row r="106" spans="1:5" ht="9.75" customHeight="1" x14ac:dyDescent="0.25">
      <c r="A106" s="16">
        <v>5123</v>
      </c>
      <c r="B106" s="1" t="s">
        <v>163</v>
      </c>
      <c r="C106" s="98">
        <v>0</v>
      </c>
      <c r="D106" s="20">
        <f t="shared" si="15"/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98">
        <v>2603513.04</v>
      </c>
      <c r="D107" s="20">
        <f t="shared" si="15"/>
        <v>6.1294131523051722E-2</v>
      </c>
      <c r="E107" s="1"/>
    </row>
    <row r="108" spans="1:5" ht="9.75" customHeight="1" x14ac:dyDescent="0.25">
      <c r="A108" s="16">
        <v>5125</v>
      </c>
      <c r="B108" s="1" t="s">
        <v>165</v>
      </c>
      <c r="C108" s="98">
        <v>717961.08</v>
      </c>
      <c r="D108" s="20">
        <f t="shared" si="15"/>
        <v>1.6902854024480805E-2</v>
      </c>
      <c r="E108" s="1"/>
    </row>
    <row r="109" spans="1:5" ht="9.75" customHeight="1" x14ac:dyDescent="0.25">
      <c r="A109" s="16">
        <v>5126</v>
      </c>
      <c r="B109" s="1" t="s">
        <v>166</v>
      </c>
      <c r="C109" s="98">
        <v>18411066.760000002</v>
      </c>
      <c r="D109" s="20">
        <f t="shared" si="15"/>
        <v>0.43344908595776643</v>
      </c>
      <c r="E109" s="1"/>
    </row>
    <row r="110" spans="1:5" ht="9.75" customHeight="1" x14ac:dyDescent="0.25">
      <c r="A110" s="16">
        <v>5127</v>
      </c>
      <c r="B110" s="1" t="s">
        <v>167</v>
      </c>
      <c r="C110" s="98">
        <v>5850129.4000000004</v>
      </c>
      <c r="D110" s="20">
        <f t="shared" si="15"/>
        <v>0.13772875163723847</v>
      </c>
      <c r="E110" s="1"/>
    </row>
    <row r="111" spans="1:5" ht="9.75" customHeight="1" x14ac:dyDescent="0.25">
      <c r="A111" s="16">
        <v>5128</v>
      </c>
      <c r="B111" s="1" t="s">
        <v>168</v>
      </c>
      <c r="C111" s="98">
        <v>4081821.14</v>
      </c>
      <c r="D111" s="20">
        <f t="shared" si="15"/>
        <v>9.6097725636408921E-2</v>
      </c>
      <c r="E111" s="1"/>
    </row>
    <row r="112" spans="1:5" ht="9.75" customHeight="1" x14ac:dyDescent="0.25">
      <c r="A112" s="16">
        <v>5129</v>
      </c>
      <c r="B112" s="1" t="s">
        <v>169</v>
      </c>
      <c r="C112" s="98">
        <v>5216632.88</v>
      </c>
      <c r="D112" s="20">
        <f t="shared" si="15"/>
        <v>0.1228144345511694</v>
      </c>
      <c r="E112" s="1"/>
    </row>
    <row r="113" spans="1:5" ht="9.75" customHeight="1" x14ac:dyDescent="0.25">
      <c r="A113" s="24">
        <v>5130</v>
      </c>
      <c r="B113" s="19" t="s">
        <v>170</v>
      </c>
      <c r="C113" s="97">
        <v>142292530.60999998</v>
      </c>
      <c r="D113" s="20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98">
        <v>37758341.009999998</v>
      </c>
      <c r="D114" s="20">
        <f t="shared" si="16"/>
        <v>0.26535715436454843</v>
      </c>
      <c r="E114" s="1"/>
    </row>
    <row r="115" spans="1:5" ht="9.75" customHeight="1" x14ac:dyDescent="0.25">
      <c r="A115" s="16">
        <v>5132</v>
      </c>
      <c r="B115" s="1" t="s">
        <v>172</v>
      </c>
      <c r="C115" s="98">
        <v>16347822.84</v>
      </c>
      <c r="D115" s="20">
        <f t="shared" si="16"/>
        <v>0.11488883337669105</v>
      </c>
      <c r="E115" s="1"/>
    </row>
    <row r="116" spans="1:5" ht="9.75" customHeight="1" x14ac:dyDescent="0.25">
      <c r="A116" s="16">
        <v>5133</v>
      </c>
      <c r="B116" s="1" t="s">
        <v>173</v>
      </c>
      <c r="C116" s="98">
        <v>43610931.130000003</v>
      </c>
      <c r="D116" s="20">
        <f t="shared" si="16"/>
        <v>0.30648784544798258</v>
      </c>
      <c r="E116" s="1"/>
    </row>
    <row r="117" spans="1:5" ht="9.75" customHeight="1" x14ac:dyDescent="0.25">
      <c r="A117" s="16">
        <v>5134</v>
      </c>
      <c r="B117" s="1" t="s">
        <v>174</v>
      </c>
      <c r="C117" s="98">
        <v>5398848.6100000003</v>
      </c>
      <c r="D117" s="20">
        <f t="shared" si="16"/>
        <v>3.794189749001893E-2</v>
      </c>
      <c r="E117" s="1"/>
    </row>
    <row r="118" spans="1:5" ht="9.75" customHeight="1" x14ac:dyDescent="0.25">
      <c r="A118" s="16">
        <v>5135</v>
      </c>
      <c r="B118" s="1" t="s">
        <v>175</v>
      </c>
      <c r="C118" s="98">
        <v>6793489.54</v>
      </c>
      <c r="D118" s="20">
        <f t="shared" si="16"/>
        <v>4.7743121236769749E-2</v>
      </c>
      <c r="E118" s="1"/>
    </row>
    <row r="119" spans="1:5" ht="9.75" customHeight="1" x14ac:dyDescent="0.25">
      <c r="A119" s="16">
        <v>5136</v>
      </c>
      <c r="B119" s="1" t="s">
        <v>176</v>
      </c>
      <c r="C119" s="98">
        <v>1833411.44</v>
      </c>
      <c r="D119" s="20">
        <f t="shared" si="16"/>
        <v>1.288480450899474E-2</v>
      </c>
      <c r="E119" s="1"/>
    </row>
    <row r="120" spans="1:5" ht="9.75" customHeight="1" x14ac:dyDescent="0.25">
      <c r="A120" s="16">
        <v>5137</v>
      </c>
      <c r="B120" s="1" t="s">
        <v>177</v>
      </c>
      <c r="C120" s="98">
        <v>60301.2</v>
      </c>
      <c r="D120" s="20">
        <f t="shared" si="16"/>
        <v>4.2378331273955268E-4</v>
      </c>
      <c r="E120" s="1"/>
    </row>
    <row r="121" spans="1:5" ht="9.75" customHeight="1" x14ac:dyDescent="0.25">
      <c r="A121" s="16">
        <v>5138</v>
      </c>
      <c r="B121" s="1" t="s">
        <v>178</v>
      </c>
      <c r="C121" s="98">
        <v>10285140.640000001</v>
      </c>
      <c r="D121" s="20">
        <f t="shared" si="16"/>
        <v>7.2281662262299984E-2</v>
      </c>
      <c r="E121" s="1"/>
    </row>
    <row r="122" spans="1:5" ht="9.75" customHeight="1" x14ac:dyDescent="0.25">
      <c r="A122" s="16">
        <v>5139</v>
      </c>
      <c r="B122" s="1" t="s">
        <v>179</v>
      </c>
      <c r="C122" s="98">
        <v>20204244.199999999</v>
      </c>
      <c r="D122" s="20">
        <f t="shared" si="16"/>
        <v>0.14199089799995512</v>
      </c>
      <c r="E122" s="1"/>
    </row>
    <row r="123" spans="1:5" ht="9.75" customHeight="1" x14ac:dyDescent="0.25">
      <c r="A123" s="24">
        <v>5200</v>
      </c>
      <c r="B123" s="19" t="s">
        <v>180</v>
      </c>
      <c r="C123" s="97">
        <v>73339624.00999999</v>
      </c>
      <c r="D123" s="20"/>
      <c r="E123" s="1"/>
    </row>
    <row r="124" spans="1:5" ht="9.75" customHeight="1" x14ac:dyDescent="0.25">
      <c r="A124" s="24">
        <v>5210</v>
      </c>
      <c r="B124" s="19" t="s">
        <v>181</v>
      </c>
      <c r="C124" s="97">
        <v>26623978.32</v>
      </c>
      <c r="D124" s="20">
        <f t="shared" ref="D124:D126" si="17">IFERROR(C124/$C$124,"")</f>
        <v>1</v>
      </c>
      <c r="E124" s="1"/>
    </row>
    <row r="125" spans="1:5" ht="9.75" customHeight="1" x14ac:dyDescent="0.25">
      <c r="A125" s="16">
        <v>5211</v>
      </c>
      <c r="B125" s="1" t="s">
        <v>182</v>
      </c>
      <c r="C125" s="98">
        <v>0</v>
      </c>
      <c r="D125" s="20">
        <f t="shared" si="17"/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98">
        <v>26623978.32</v>
      </c>
      <c r="D126" s="20">
        <f t="shared" si="17"/>
        <v>1</v>
      </c>
      <c r="E126" s="1"/>
    </row>
    <row r="127" spans="1:5" ht="9.75" customHeight="1" x14ac:dyDescent="0.25">
      <c r="A127" s="24">
        <v>5220</v>
      </c>
      <c r="B127" s="19" t="s">
        <v>184</v>
      </c>
      <c r="C127" s="97">
        <v>0</v>
      </c>
      <c r="D127" s="20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98">
        <v>0</v>
      </c>
      <c r="D128" s="20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98">
        <v>0</v>
      </c>
      <c r="D129" s="20" t="str">
        <f t="shared" si="18"/>
        <v/>
      </c>
      <c r="E129" s="1"/>
    </row>
    <row r="130" spans="1:5" ht="9.75" customHeight="1" x14ac:dyDescent="0.25">
      <c r="A130" s="24">
        <v>5230</v>
      </c>
      <c r="B130" s="19" t="s">
        <v>129</v>
      </c>
      <c r="C130" s="97">
        <v>1998012</v>
      </c>
      <c r="D130" s="20">
        <f t="shared" ref="D130:D132" si="19">IFERROR(C130/$C$130,"")</f>
        <v>1</v>
      </c>
      <c r="E130" s="1"/>
    </row>
    <row r="131" spans="1:5" ht="9.75" customHeight="1" x14ac:dyDescent="0.25">
      <c r="A131" s="16">
        <v>5231</v>
      </c>
      <c r="B131" s="1" t="s">
        <v>187</v>
      </c>
      <c r="C131" s="98">
        <v>1998012</v>
      </c>
      <c r="D131" s="20">
        <f t="shared" si="19"/>
        <v>1</v>
      </c>
      <c r="E131" s="1"/>
    </row>
    <row r="132" spans="1:5" ht="9.75" customHeight="1" x14ac:dyDescent="0.25">
      <c r="A132" s="16">
        <v>5232</v>
      </c>
      <c r="B132" s="1" t="s">
        <v>188</v>
      </c>
      <c r="C132" s="98">
        <v>0</v>
      </c>
      <c r="D132" s="20">
        <f t="shared" si="19"/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97">
        <v>34931765.149999999</v>
      </c>
      <c r="D133" s="20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98">
        <v>30024566.149999999</v>
      </c>
      <c r="D134" s="20">
        <f t="shared" si="20"/>
        <v>0.85952043995120009</v>
      </c>
      <c r="E134" s="1"/>
    </row>
    <row r="135" spans="1:5" ht="9.75" customHeight="1" x14ac:dyDescent="0.25">
      <c r="A135" s="16">
        <v>5242</v>
      </c>
      <c r="B135" s="1" t="s">
        <v>191</v>
      </c>
      <c r="C135" s="98">
        <v>4541880</v>
      </c>
      <c r="D135" s="20">
        <f t="shared" si="20"/>
        <v>0.13002148561622287</v>
      </c>
      <c r="E135" s="1"/>
    </row>
    <row r="136" spans="1:5" ht="9.75" customHeight="1" x14ac:dyDescent="0.25">
      <c r="A136" s="16">
        <v>5243</v>
      </c>
      <c r="B136" s="1" t="s">
        <v>192</v>
      </c>
      <c r="C136" s="98">
        <v>365319</v>
      </c>
      <c r="D136" s="20">
        <f t="shared" si="20"/>
        <v>1.0458074432577021E-2</v>
      </c>
      <c r="E136" s="1"/>
    </row>
    <row r="137" spans="1:5" ht="9.75" customHeight="1" x14ac:dyDescent="0.25">
      <c r="A137" s="16">
        <v>5244</v>
      </c>
      <c r="B137" s="1" t="s">
        <v>193</v>
      </c>
      <c r="C137" s="98">
        <v>0</v>
      </c>
      <c r="D137" s="20">
        <f t="shared" si="20"/>
        <v>0</v>
      </c>
      <c r="E137" s="1"/>
    </row>
    <row r="138" spans="1:5" ht="9.75" customHeight="1" x14ac:dyDescent="0.25">
      <c r="A138" s="24">
        <v>5250</v>
      </c>
      <c r="B138" s="19" t="s">
        <v>130</v>
      </c>
      <c r="C138" s="97">
        <v>9785868.5399999991</v>
      </c>
      <c r="D138" s="20">
        <f t="shared" ref="D138:D141" si="21">IFERROR(C138/$C$138,"")</f>
        <v>1</v>
      </c>
      <c r="E138" s="1"/>
    </row>
    <row r="139" spans="1:5" ht="9.75" customHeight="1" x14ac:dyDescent="0.25">
      <c r="A139" s="16">
        <v>5251</v>
      </c>
      <c r="B139" s="1" t="s">
        <v>194</v>
      </c>
      <c r="C139" s="98">
        <v>495634.5</v>
      </c>
      <c r="D139" s="20">
        <f t="shared" si="21"/>
        <v>5.0647982647026246E-2</v>
      </c>
      <c r="E139" s="1"/>
    </row>
    <row r="140" spans="1:5" ht="9.75" customHeight="1" x14ac:dyDescent="0.25">
      <c r="A140" s="16">
        <v>5252</v>
      </c>
      <c r="B140" s="1" t="s">
        <v>195</v>
      </c>
      <c r="C140" s="98">
        <v>9290234.0399999991</v>
      </c>
      <c r="D140" s="20">
        <f t="shared" si="21"/>
        <v>0.94935201735297381</v>
      </c>
      <c r="E140" s="1"/>
    </row>
    <row r="141" spans="1:5" ht="9.75" customHeight="1" x14ac:dyDescent="0.25">
      <c r="A141" s="16">
        <v>5259</v>
      </c>
      <c r="B141" s="1" t="s">
        <v>196</v>
      </c>
      <c r="C141" s="98">
        <v>0</v>
      </c>
      <c r="D141" s="20">
        <f t="shared" si="21"/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97">
        <v>0</v>
      </c>
      <c r="D142" s="20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98">
        <v>0</v>
      </c>
      <c r="D143" s="20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98">
        <v>0</v>
      </c>
      <c r="D144" s="20" t="str">
        <f t="shared" si="22"/>
        <v/>
      </c>
      <c r="E144" s="1"/>
    </row>
    <row r="145" spans="1:5" ht="9.75" customHeight="1" x14ac:dyDescent="0.25">
      <c r="A145" s="24">
        <v>5270</v>
      </c>
      <c r="B145" s="19" t="s">
        <v>200</v>
      </c>
      <c r="C145" s="97">
        <v>0</v>
      </c>
      <c r="D145" s="20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98">
        <v>0</v>
      </c>
      <c r="D146" s="20" t="str">
        <f t="shared" si="23"/>
        <v/>
      </c>
      <c r="E146" s="1"/>
    </row>
    <row r="147" spans="1:5" ht="9.75" customHeight="1" x14ac:dyDescent="0.25">
      <c r="A147" s="24">
        <v>5280</v>
      </c>
      <c r="B147" s="19" t="s">
        <v>202</v>
      </c>
      <c r="C147" s="97">
        <v>0</v>
      </c>
      <c r="D147" s="20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98">
        <v>0</v>
      </c>
      <c r="D148" s="20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98">
        <v>0</v>
      </c>
      <c r="D149" s="20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98">
        <v>0</v>
      </c>
      <c r="D150" s="20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98">
        <v>0</v>
      </c>
      <c r="D151" s="20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98">
        <v>0</v>
      </c>
      <c r="D152" s="20" t="str">
        <f t="shared" si="24"/>
        <v/>
      </c>
      <c r="E152" s="1"/>
    </row>
    <row r="153" spans="1:5" ht="9.75" customHeight="1" x14ac:dyDescent="0.25">
      <c r="A153" s="24">
        <v>5290</v>
      </c>
      <c r="B153" s="19" t="s">
        <v>208</v>
      </c>
      <c r="C153" s="97">
        <v>0</v>
      </c>
      <c r="D153" s="20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98">
        <v>0</v>
      </c>
      <c r="D154" s="20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98">
        <v>0</v>
      </c>
      <c r="D155" s="20" t="str">
        <f t="shared" si="25"/>
        <v/>
      </c>
      <c r="E155" s="1"/>
    </row>
    <row r="156" spans="1:5" ht="9.75" customHeight="1" x14ac:dyDescent="0.25">
      <c r="A156" s="24">
        <v>5300</v>
      </c>
      <c r="B156" s="19" t="s">
        <v>211</v>
      </c>
      <c r="C156" s="97">
        <v>250000</v>
      </c>
      <c r="D156" s="20"/>
      <c r="E156" s="1"/>
    </row>
    <row r="157" spans="1:5" ht="9.75" customHeight="1" x14ac:dyDescent="0.25">
      <c r="A157" s="24">
        <v>5310</v>
      </c>
      <c r="B157" s="19" t="s">
        <v>122</v>
      </c>
      <c r="C157" s="97">
        <v>0</v>
      </c>
      <c r="D157" s="20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98">
        <v>0</v>
      </c>
      <c r="D158" s="20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98">
        <v>0</v>
      </c>
      <c r="D159" s="20" t="str">
        <f t="shared" si="26"/>
        <v/>
      </c>
      <c r="E159" s="1"/>
    </row>
    <row r="160" spans="1:5" ht="9.75" customHeight="1" x14ac:dyDescent="0.25">
      <c r="A160" s="24">
        <v>5320</v>
      </c>
      <c r="B160" s="19" t="s">
        <v>123</v>
      </c>
      <c r="C160" s="97">
        <v>0</v>
      </c>
      <c r="D160" s="20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98">
        <v>0</v>
      </c>
      <c r="D161" s="20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98">
        <v>0</v>
      </c>
      <c r="D162" s="20" t="str">
        <f t="shared" si="27"/>
        <v/>
      </c>
      <c r="E162" s="1"/>
    </row>
    <row r="163" spans="1:5" ht="9.75" customHeight="1" x14ac:dyDescent="0.25">
      <c r="A163" s="24">
        <v>5330</v>
      </c>
      <c r="B163" s="19" t="s">
        <v>124</v>
      </c>
      <c r="C163" s="97">
        <v>250000</v>
      </c>
      <c r="D163" s="20">
        <f t="shared" ref="D163:D165" si="28">IFERROR(C163/$C$163,"")</f>
        <v>1</v>
      </c>
      <c r="E163" s="1"/>
    </row>
    <row r="164" spans="1:5" ht="9.75" customHeight="1" x14ac:dyDescent="0.25">
      <c r="A164" s="16">
        <v>5331</v>
      </c>
      <c r="B164" s="1" t="s">
        <v>216</v>
      </c>
      <c r="C164" s="98">
        <v>250000</v>
      </c>
      <c r="D164" s="20">
        <f t="shared" si="28"/>
        <v>1</v>
      </c>
      <c r="E164" s="1"/>
    </row>
    <row r="165" spans="1:5" ht="9.75" customHeight="1" x14ac:dyDescent="0.25">
      <c r="A165" s="16">
        <v>5332</v>
      </c>
      <c r="B165" s="1" t="s">
        <v>217</v>
      </c>
      <c r="C165" s="98">
        <v>0</v>
      </c>
      <c r="D165" s="20">
        <f t="shared" si="28"/>
        <v>0</v>
      </c>
      <c r="E165" s="1"/>
    </row>
    <row r="166" spans="1:5" ht="9.75" customHeight="1" x14ac:dyDescent="0.25">
      <c r="A166" s="24">
        <v>5400</v>
      </c>
      <c r="B166" s="19" t="s">
        <v>218</v>
      </c>
      <c r="C166" s="97">
        <v>1348124.92</v>
      </c>
      <c r="D166" s="20"/>
      <c r="E166" s="1"/>
    </row>
    <row r="167" spans="1:5" ht="9.75" customHeight="1" x14ac:dyDescent="0.25">
      <c r="A167" s="24">
        <v>5410</v>
      </c>
      <c r="B167" s="19" t="s">
        <v>219</v>
      </c>
      <c r="C167" s="97">
        <v>1348124.92</v>
      </c>
      <c r="D167" s="20">
        <f t="shared" ref="D167:D169" si="29">IFERROR(C167/$C$167,"")</f>
        <v>1</v>
      </c>
      <c r="E167" s="1"/>
    </row>
    <row r="168" spans="1:5" ht="9.75" customHeight="1" x14ac:dyDescent="0.25">
      <c r="A168" s="16">
        <v>5411</v>
      </c>
      <c r="B168" s="1" t="s">
        <v>220</v>
      </c>
      <c r="C168" s="98">
        <v>1348124.92</v>
      </c>
      <c r="D168" s="20">
        <f t="shared" si="29"/>
        <v>1</v>
      </c>
      <c r="E168" s="1"/>
    </row>
    <row r="169" spans="1:5" ht="9.75" customHeight="1" x14ac:dyDescent="0.25">
      <c r="A169" s="16">
        <v>5412</v>
      </c>
      <c r="B169" s="1" t="s">
        <v>221</v>
      </c>
      <c r="C169" s="98">
        <v>0</v>
      </c>
      <c r="D169" s="20">
        <f t="shared" si="29"/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97">
        <v>0</v>
      </c>
      <c r="D170" s="20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98">
        <v>0</v>
      </c>
      <c r="D171" s="20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98">
        <v>0</v>
      </c>
      <c r="D172" s="20" t="str">
        <f t="shared" si="30"/>
        <v/>
      </c>
      <c r="E172" s="1"/>
    </row>
    <row r="173" spans="1:5" ht="9.75" customHeight="1" x14ac:dyDescent="0.25">
      <c r="A173" s="24">
        <v>5430</v>
      </c>
      <c r="B173" s="19" t="s">
        <v>225</v>
      </c>
      <c r="C173" s="97">
        <v>0</v>
      </c>
      <c r="D173" s="20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98">
        <v>0</v>
      </c>
      <c r="D174" s="20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98">
        <v>0</v>
      </c>
      <c r="D175" s="20" t="str">
        <f t="shared" si="31"/>
        <v/>
      </c>
      <c r="E175" s="1"/>
    </row>
    <row r="176" spans="1:5" ht="9.75" customHeight="1" x14ac:dyDescent="0.25">
      <c r="A176" s="24">
        <v>5440</v>
      </c>
      <c r="B176" s="19" t="s">
        <v>228</v>
      </c>
      <c r="C176" s="97">
        <v>0</v>
      </c>
      <c r="D176" s="20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98">
        <v>0</v>
      </c>
      <c r="D177" s="20" t="str">
        <f t="shared" si="32"/>
        <v/>
      </c>
      <c r="E177" s="1"/>
    </row>
    <row r="178" spans="1:5" ht="9.75" customHeight="1" x14ac:dyDescent="0.25">
      <c r="A178" s="24">
        <v>5450</v>
      </c>
      <c r="B178" s="19" t="s">
        <v>229</v>
      </c>
      <c r="C178" s="97">
        <v>0</v>
      </c>
      <c r="D178" s="20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98">
        <v>0</v>
      </c>
      <c r="D179" s="20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98">
        <v>0</v>
      </c>
      <c r="D180" s="20" t="str">
        <f t="shared" si="33"/>
        <v/>
      </c>
      <c r="E180" s="1"/>
    </row>
    <row r="181" spans="1:5" ht="9.75" customHeight="1" x14ac:dyDescent="0.25">
      <c r="A181" s="24">
        <v>5500</v>
      </c>
      <c r="B181" s="19" t="s">
        <v>232</v>
      </c>
      <c r="C181" s="97">
        <v>0</v>
      </c>
      <c r="D181" s="20"/>
      <c r="E181" s="1"/>
    </row>
    <row r="182" spans="1:5" ht="9.75" customHeight="1" x14ac:dyDescent="0.25">
      <c r="A182" s="24">
        <v>5510</v>
      </c>
      <c r="B182" s="19" t="s">
        <v>233</v>
      </c>
      <c r="C182" s="97">
        <v>0</v>
      </c>
      <c r="D182" s="20" t="str">
        <f t="shared" ref="D182:D190" si="34">IFERROR(C182/$C$182,"")</f>
        <v/>
      </c>
      <c r="E182" s="1"/>
    </row>
    <row r="183" spans="1:5" ht="9.75" customHeight="1" x14ac:dyDescent="0.25">
      <c r="A183" s="16">
        <v>5511</v>
      </c>
      <c r="B183" s="1" t="s">
        <v>234</v>
      </c>
      <c r="C183" s="98">
        <v>0</v>
      </c>
      <c r="D183" s="20" t="str">
        <f t="shared" si="34"/>
        <v/>
      </c>
      <c r="E183" s="1"/>
    </row>
    <row r="184" spans="1:5" ht="9.75" customHeight="1" x14ac:dyDescent="0.25">
      <c r="A184" s="16">
        <v>5512</v>
      </c>
      <c r="B184" s="1" t="s">
        <v>235</v>
      </c>
      <c r="C184" s="98">
        <v>0</v>
      </c>
      <c r="D184" s="20" t="str">
        <f t="shared" si="34"/>
        <v/>
      </c>
      <c r="E184" s="1"/>
    </row>
    <row r="185" spans="1:5" ht="9.75" customHeight="1" x14ac:dyDescent="0.25">
      <c r="A185" s="16">
        <v>5513</v>
      </c>
      <c r="B185" s="1" t="s">
        <v>236</v>
      </c>
      <c r="C185" s="98">
        <v>0</v>
      </c>
      <c r="D185" s="20" t="str">
        <f t="shared" si="34"/>
        <v/>
      </c>
      <c r="E185" s="1"/>
    </row>
    <row r="186" spans="1:5" ht="9.75" customHeight="1" x14ac:dyDescent="0.25">
      <c r="A186" s="16">
        <v>5514</v>
      </c>
      <c r="B186" s="1" t="s">
        <v>237</v>
      </c>
      <c r="C186" s="98">
        <v>0</v>
      </c>
      <c r="D186" s="20" t="str">
        <f t="shared" si="34"/>
        <v/>
      </c>
      <c r="E186" s="1"/>
    </row>
    <row r="187" spans="1:5" ht="9.75" customHeight="1" x14ac:dyDescent="0.25">
      <c r="A187" s="16">
        <v>5515</v>
      </c>
      <c r="B187" s="1" t="s">
        <v>238</v>
      </c>
      <c r="C187" s="98">
        <v>0</v>
      </c>
      <c r="D187" s="20" t="str">
        <f t="shared" si="34"/>
        <v/>
      </c>
      <c r="E187" s="1"/>
    </row>
    <row r="188" spans="1:5" ht="9.75" customHeight="1" x14ac:dyDescent="0.25">
      <c r="A188" s="16">
        <v>5516</v>
      </c>
      <c r="B188" s="1" t="s">
        <v>239</v>
      </c>
      <c r="C188" s="98">
        <v>0</v>
      </c>
      <c r="D188" s="20" t="str">
        <f t="shared" si="34"/>
        <v/>
      </c>
      <c r="E188" s="1"/>
    </row>
    <row r="189" spans="1:5" ht="9.75" customHeight="1" x14ac:dyDescent="0.25">
      <c r="A189" s="16">
        <v>5517</v>
      </c>
      <c r="B189" s="1" t="s">
        <v>240</v>
      </c>
      <c r="C189" s="98">
        <v>0</v>
      </c>
      <c r="D189" s="20" t="str">
        <f t="shared" si="34"/>
        <v/>
      </c>
      <c r="E189" s="1"/>
    </row>
    <row r="190" spans="1:5" ht="9.75" customHeight="1" x14ac:dyDescent="0.25">
      <c r="A190" s="16">
        <v>5518</v>
      </c>
      <c r="B190" s="1" t="s">
        <v>241</v>
      </c>
      <c r="C190" s="98">
        <v>0</v>
      </c>
      <c r="D190" s="20" t="str">
        <f t="shared" si="34"/>
        <v/>
      </c>
      <c r="E190" s="1"/>
    </row>
    <row r="191" spans="1:5" ht="9.75" customHeight="1" x14ac:dyDescent="0.25">
      <c r="A191" s="24">
        <v>5520</v>
      </c>
      <c r="B191" s="19" t="s">
        <v>242</v>
      </c>
      <c r="C191" s="97">
        <v>0</v>
      </c>
      <c r="D191" s="20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98">
        <v>0</v>
      </c>
      <c r="D192" s="20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98">
        <v>0</v>
      </c>
      <c r="D193" s="20" t="str">
        <f t="shared" si="35"/>
        <v/>
      </c>
      <c r="E193" s="1"/>
    </row>
    <row r="194" spans="1:5" ht="9.75" customHeight="1" x14ac:dyDescent="0.25">
      <c r="A194" s="24">
        <v>5530</v>
      </c>
      <c r="B194" s="19" t="s">
        <v>245</v>
      </c>
      <c r="C194" s="97">
        <v>0</v>
      </c>
      <c r="D194" s="20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98">
        <v>0</v>
      </c>
      <c r="D195" s="20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98">
        <v>0</v>
      </c>
      <c r="D196" s="20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98">
        <v>0</v>
      </c>
      <c r="D197" s="20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98">
        <v>0</v>
      </c>
      <c r="D198" s="20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98">
        <v>0</v>
      </c>
      <c r="D199" s="20" t="str">
        <f t="shared" si="36"/>
        <v/>
      </c>
      <c r="E199" s="1"/>
    </row>
    <row r="200" spans="1:5" ht="9.75" customHeight="1" x14ac:dyDescent="0.25">
      <c r="A200" s="24">
        <v>5590</v>
      </c>
      <c r="B200" s="19" t="s">
        <v>251</v>
      </c>
      <c r="C200" s="97">
        <v>0</v>
      </c>
      <c r="D200" s="20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98">
        <v>0</v>
      </c>
      <c r="D201" s="20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98">
        <v>0</v>
      </c>
      <c r="D202" s="20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98">
        <v>0</v>
      </c>
      <c r="D203" s="20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98">
        <v>0</v>
      </c>
      <c r="D204" s="20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98">
        <v>0</v>
      </c>
      <c r="D205" s="20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98">
        <v>0</v>
      </c>
      <c r="D206" s="20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98">
        <v>0</v>
      </c>
      <c r="D207" s="20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98">
        <v>0</v>
      </c>
      <c r="D208" s="20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98">
        <v>0</v>
      </c>
      <c r="D209" s="20" t="str">
        <f t="shared" si="37"/>
        <v/>
      </c>
      <c r="E209" s="1"/>
    </row>
    <row r="210" spans="1:5" ht="9.75" customHeight="1" x14ac:dyDescent="0.25">
      <c r="A210" s="24">
        <v>5600</v>
      </c>
      <c r="B210" s="19" t="s">
        <v>260</v>
      </c>
      <c r="C210" s="97">
        <v>39175097.359999999</v>
      </c>
      <c r="D210" s="20"/>
      <c r="E210" s="1"/>
    </row>
    <row r="211" spans="1:5" ht="9.75" customHeight="1" x14ac:dyDescent="0.25">
      <c r="A211" s="24">
        <v>5610</v>
      </c>
      <c r="B211" s="19" t="s">
        <v>261</v>
      </c>
      <c r="C211" s="97">
        <v>39175097.359999999</v>
      </c>
      <c r="D211" s="20">
        <f t="shared" ref="D211:D212" si="38">IFERROR(C211/$C$211,"")</f>
        <v>1</v>
      </c>
      <c r="E211" s="1"/>
    </row>
    <row r="212" spans="1:5" ht="9.75" customHeight="1" x14ac:dyDescent="0.25">
      <c r="A212" s="16">
        <v>5611</v>
      </c>
      <c r="B212" s="1" t="s">
        <v>262</v>
      </c>
      <c r="C212" s="98">
        <v>39175097.359999999</v>
      </c>
      <c r="D212" s="20">
        <f t="shared" si="38"/>
        <v>1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06" workbookViewId="0">
      <selection activeCell="C167" sqref="C167:E170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74" t="str">
        <f>'Notas a los Edos Financieros'!A1</f>
        <v>Municipio de Valle de Santiago, Gto.</v>
      </c>
      <c r="B1" s="173"/>
      <c r="C1" s="173"/>
      <c r="D1" s="173"/>
      <c r="E1" s="173"/>
      <c r="F1" s="173"/>
      <c r="G1" s="69" t="s">
        <v>0</v>
      </c>
      <c r="H1" s="70">
        <f>'Notas a los Edos Financieros'!D1</f>
        <v>2025</v>
      </c>
    </row>
    <row r="2" spans="1:8" ht="11.25" customHeight="1" x14ac:dyDescent="0.25">
      <c r="A2" s="174" t="s">
        <v>263</v>
      </c>
      <c r="B2" s="173"/>
      <c r="C2" s="173"/>
      <c r="D2" s="173"/>
      <c r="E2" s="173"/>
      <c r="F2" s="173"/>
      <c r="G2" s="69" t="s">
        <v>2</v>
      </c>
      <c r="H2" s="70" t="str">
        <f>'Notas a los Edos Financieros'!D2</f>
        <v>Trimestral</v>
      </c>
    </row>
    <row r="3" spans="1:8" ht="11.25" customHeight="1" x14ac:dyDescent="0.25">
      <c r="A3" s="174" t="str">
        <f>'Notas a los Edos Financieros'!A3</f>
        <v>Del 1 de Enero al 31 de Diciembre de 2025</v>
      </c>
      <c r="B3" s="173"/>
      <c r="C3" s="173"/>
      <c r="D3" s="173"/>
      <c r="E3" s="173"/>
      <c r="F3" s="173"/>
      <c r="G3" s="69" t="s">
        <v>3</v>
      </c>
      <c r="H3" s="70">
        <f>'Notas a los Edos Financieros'!D3</f>
        <v>4</v>
      </c>
    </row>
    <row r="4" spans="1:8" ht="11.25" customHeight="1" x14ac:dyDescent="0.25">
      <c r="A4" s="172" t="s">
        <v>4</v>
      </c>
      <c r="B4" s="173"/>
      <c r="C4" s="173"/>
      <c r="D4" s="173"/>
      <c r="E4" s="173"/>
      <c r="F4" s="173"/>
      <c r="G4" s="69"/>
      <c r="H4" s="70"/>
    </row>
    <row r="5" spans="1:8" ht="9.75" customHeight="1" x14ac:dyDescent="0.25">
      <c r="A5" s="71" t="s">
        <v>67</v>
      </c>
      <c r="B5" s="72"/>
      <c r="C5" s="72"/>
      <c r="D5" s="72"/>
      <c r="E5" s="72"/>
      <c r="F5" s="72"/>
      <c r="G5" s="72"/>
      <c r="H5" s="72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2" t="s">
        <v>264</v>
      </c>
      <c r="B7" s="72"/>
      <c r="C7" s="72"/>
      <c r="D7" s="72"/>
      <c r="E7" s="72"/>
      <c r="F7" s="72"/>
      <c r="G7" s="72"/>
      <c r="H7" s="72"/>
    </row>
    <row r="8" spans="1:8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/>
      <c r="F8" s="73"/>
      <c r="G8" s="73"/>
      <c r="H8" s="73"/>
    </row>
    <row r="9" spans="1:8" ht="9.75" customHeight="1" x14ac:dyDescent="0.25">
      <c r="A9" s="14">
        <v>1114</v>
      </c>
      <c r="B9" s="13" t="s">
        <v>266</v>
      </c>
      <c r="C9" s="99">
        <v>16679953.470000001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99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99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2" t="s">
        <v>269</v>
      </c>
      <c r="B13" s="72"/>
      <c r="C13" s="72"/>
      <c r="D13" s="72"/>
      <c r="E13" s="72"/>
      <c r="F13" s="72"/>
      <c r="G13" s="72"/>
      <c r="H13" s="72"/>
    </row>
    <row r="14" spans="1:8" ht="9.75" customHeight="1" x14ac:dyDescent="0.25">
      <c r="A14" s="73" t="s">
        <v>69</v>
      </c>
      <c r="B14" s="73" t="s">
        <v>70</v>
      </c>
      <c r="C14" s="73" t="s">
        <v>71</v>
      </c>
      <c r="D14" s="73">
        <f>H1-1</f>
        <v>2024</v>
      </c>
      <c r="E14" s="73">
        <f t="shared" ref="E14:G14" si="0">D14-1</f>
        <v>2023</v>
      </c>
      <c r="F14" s="73">
        <f t="shared" si="0"/>
        <v>2022</v>
      </c>
      <c r="G14" s="73">
        <f t="shared" si="0"/>
        <v>2021</v>
      </c>
      <c r="H14" s="73" t="s">
        <v>270</v>
      </c>
    </row>
    <row r="15" spans="1:8" ht="9.75" customHeight="1" x14ac:dyDescent="0.25">
      <c r="A15" s="14">
        <v>1122</v>
      </c>
      <c r="B15" s="13" t="s">
        <v>271</v>
      </c>
      <c r="C15" s="100">
        <v>-5074227.4000000004</v>
      </c>
      <c r="D15" s="100">
        <v>957750.52</v>
      </c>
      <c r="E15" s="100">
        <v>922580.98</v>
      </c>
      <c r="F15" s="100">
        <v>0</v>
      </c>
      <c r="G15" s="100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00">
        <v>12809.77</v>
      </c>
      <c r="D16" s="100">
        <v>12529.76</v>
      </c>
      <c r="E16" s="100">
        <v>231951.77</v>
      </c>
      <c r="F16" s="100">
        <v>0</v>
      </c>
      <c r="G16" s="100">
        <v>0</v>
      </c>
      <c r="H16" s="13"/>
    </row>
    <row r="18" spans="1:8" ht="9.75" customHeight="1" x14ac:dyDescent="0.25">
      <c r="A18" s="72" t="s">
        <v>273</v>
      </c>
      <c r="B18" s="72"/>
      <c r="C18" s="72"/>
      <c r="D18" s="72"/>
      <c r="E18" s="72"/>
      <c r="F18" s="72"/>
      <c r="G18" s="72"/>
      <c r="H18" s="72"/>
    </row>
    <row r="19" spans="1:8" ht="9.75" customHeight="1" x14ac:dyDescent="0.25">
      <c r="A19" s="73" t="s">
        <v>69</v>
      </c>
      <c r="B19" s="73" t="s">
        <v>70</v>
      </c>
      <c r="C19" s="73" t="s">
        <v>71</v>
      </c>
      <c r="D19" s="73" t="s">
        <v>274</v>
      </c>
      <c r="E19" s="73" t="s">
        <v>275</v>
      </c>
      <c r="F19" s="73" t="s">
        <v>276</v>
      </c>
      <c r="G19" s="73" t="s">
        <v>277</v>
      </c>
      <c r="H19" s="73" t="s">
        <v>278</v>
      </c>
    </row>
    <row r="20" spans="1:8" ht="9.75" customHeight="1" x14ac:dyDescent="0.25">
      <c r="A20" s="14">
        <v>1123</v>
      </c>
      <c r="B20" s="13" t="s">
        <v>279</v>
      </c>
      <c r="C20" s="101">
        <v>221024.54</v>
      </c>
      <c r="D20" s="101">
        <v>221024.54</v>
      </c>
      <c r="E20" s="101">
        <v>0</v>
      </c>
      <c r="F20" s="101">
        <v>0</v>
      </c>
      <c r="G20" s="101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01">
        <v>101820.01</v>
      </c>
      <c r="D21" s="101">
        <v>101820.01</v>
      </c>
      <c r="E21" s="101">
        <v>0</v>
      </c>
      <c r="F21" s="101">
        <v>0</v>
      </c>
      <c r="G21" s="101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01">
        <v>5123770.58</v>
      </c>
      <c r="D23" s="101">
        <v>5123770.58</v>
      </c>
      <c r="E23" s="101">
        <v>0</v>
      </c>
      <c r="F23" s="101">
        <v>0</v>
      </c>
      <c r="G23" s="101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01">
        <v>256162.5</v>
      </c>
      <c r="D24" s="101">
        <v>256162.5</v>
      </c>
      <c r="E24" s="101">
        <v>0</v>
      </c>
      <c r="F24" s="101">
        <v>0</v>
      </c>
      <c r="G24" s="101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01">
        <v>30331950.350000001</v>
      </c>
      <c r="D27" s="101">
        <v>30331950.350000001</v>
      </c>
      <c r="E27" s="101">
        <v>0</v>
      </c>
      <c r="F27" s="101">
        <v>0</v>
      </c>
      <c r="G27" s="101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2" t="s">
        <v>288</v>
      </c>
      <c r="B30" s="72"/>
      <c r="C30" s="72"/>
      <c r="D30" s="72"/>
      <c r="E30" s="72"/>
      <c r="F30" s="72"/>
      <c r="G30" s="72"/>
      <c r="H30" s="72"/>
    </row>
    <row r="31" spans="1:8" ht="9.75" customHeight="1" x14ac:dyDescent="0.25">
      <c r="A31" s="73" t="s">
        <v>69</v>
      </c>
      <c r="B31" s="73" t="s">
        <v>70</v>
      </c>
      <c r="C31" s="73" t="s">
        <v>71</v>
      </c>
      <c r="D31" s="73" t="s">
        <v>289</v>
      </c>
      <c r="E31" s="73" t="s">
        <v>290</v>
      </c>
      <c r="F31" s="73" t="s">
        <v>291</v>
      </c>
      <c r="G31" s="73"/>
      <c r="H31" s="73"/>
    </row>
    <row r="32" spans="1:8" ht="9.75" customHeight="1" x14ac:dyDescent="0.25">
      <c r="A32" s="14">
        <v>1140</v>
      </c>
      <c r="B32" s="13" t="s">
        <v>292</v>
      </c>
      <c r="C32" s="104">
        <v>0</v>
      </c>
      <c r="D32" s="102"/>
      <c r="E32" s="103" t="s">
        <v>591</v>
      </c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04">
        <v>0</v>
      </c>
      <c r="D33" s="102"/>
      <c r="E33" s="102"/>
      <c r="F33" s="13"/>
    </row>
    <row r="34" spans="1:6" ht="9.75" customHeight="1" x14ac:dyDescent="0.25">
      <c r="A34" s="14">
        <v>1142</v>
      </c>
      <c r="B34" s="13" t="s">
        <v>294</v>
      </c>
      <c r="C34" s="104">
        <v>0</v>
      </c>
      <c r="D34" s="102"/>
      <c r="E34" s="102"/>
      <c r="F34" s="13"/>
    </row>
    <row r="35" spans="1:6" ht="9.75" customHeight="1" x14ac:dyDescent="0.25">
      <c r="A35" s="14">
        <v>1143</v>
      </c>
      <c r="B35" s="13" t="s">
        <v>295</v>
      </c>
      <c r="C35" s="104">
        <v>0</v>
      </c>
      <c r="D35" s="102"/>
      <c r="E35" s="102"/>
      <c r="F35" s="13"/>
    </row>
    <row r="36" spans="1:6" ht="9.75" customHeight="1" x14ac:dyDescent="0.25">
      <c r="A36" s="14">
        <v>1144</v>
      </c>
      <c r="B36" s="13" t="s">
        <v>296</v>
      </c>
      <c r="C36" s="104">
        <v>0</v>
      </c>
      <c r="D36" s="102"/>
      <c r="E36" s="102"/>
      <c r="F36" s="13"/>
    </row>
    <row r="37" spans="1:6" ht="9.75" customHeight="1" x14ac:dyDescent="0.25">
      <c r="A37" s="14">
        <v>1145</v>
      </c>
      <c r="B37" s="13" t="s">
        <v>297</v>
      </c>
      <c r="C37" s="104">
        <v>0</v>
      </c>
      <c r="D37" s="102"/>
      <c r="E37" s="102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2" t="s">
        <v>298</v>
      </c>
      <c r="B39" s="72"/>
      <c r="C39" s="72"/>
      <c r="D39" s="72"/>
      <c r="E39" s="72"/>
      <c r="F39" s="72"/>
    </row>
    <row r="40" spans="1:6" ht="9.75" customHeight="1" x14ac:dyDescent="0.25">
      <c r="A40" s="73" t="s">
        <v>69</v>
      </c>
      <c r="B40" s="73" t="s">
        <v>70</v>
      </c>
      <c r="C40" s="73" t="s">
        <v>71</v>
      </c>
      <c r="D40" s="73" t="s">
        <v>290</v>
      </c>
      <c r="E40" s="73" t="s">
        <v>299</v>
      </c>
      <c r="F40" s="73" t="s">
        <v>291</v>
      </c>
    </row>
    <row r="41" spans="1:6" ht="9.75" customHeight="1" x14ac:dyDescent="0.25">
      <c r="A41" s="14">
        <v>1150</v>
      </c>
      <c r="B41" s="13" t="s">
        <v>300</v>
      </c>
      <c r="C41" s="107">
        <v>0</v>
      </c>
      <c r="D41" s="105"/>
      <c r="E41" s="106" t="s">
        <v>591</v>
      </c>
      <c r="F41" s="13"/>
    </row>
    <row r="42" spans="1:6" ht="9.75" customHeight="1" x14ac:dyDescent="0.25">
      <c r="A42" s="14">
        <v>1151</v>
      </c>
      <c r="B42" s="13" t="s">
        <v>301</v>
      </c>
      <c r="C42" s="107">
        <v>0</v>
      </c>
      <c r="D42" s="105"/>
      <c r="E42" s="105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2" t="s">
        <v>302</v>
      </c>
      <c r="B44" s="72"/>
      <c r="C44" s="72"/>
      <c r="D44" s="72"/>
      <c r="E44" s="72"/>
      <c r="F44" s="72"/>
    </row>
    <row r="45" spans="1:6" ht="9.75" customHeight="1" x14ac:dyDescent="0.25">
      <c r="A45" s="73" t="s">
        <v>69</v>
      </c>
      <c r="B45" s="73" t="s">
        <v>70</v>
      </c>
      <c r="C45" s="73" t="s">
        <v>71</v>
      </c>
      <c r="D45" s="73" t="s">
        <v>265</v>
      </c>
      <c r="E45" s="73" t="s">
        <v>278</v>
      </c>
      <c r="F45" s="73"/>
    </row>
    <row r="46" spans="1:6" ht="9.75" customHeight="1" x14ac:dyDescent="0.25">
      <c r="A46" s="14">
        <v>1213</v>
      </c>
      <c r="B46" s="13" t="s">
        <v>303</v>
      </c>
      <c r="C46" s="110">
        <v>0</v>
      </c>
      <c r="D46" s="108"/>
      <c r="E46" s="109" t="s">
        <v>591</v>
      </c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2" t="s">
        <v>304</v>
      </c>
      <c r="B48" s="72"/>
      <c r="C48" s="72"/>
      <c r="D48" s="72"/>
      <c r="E48" s="72"/>
      <c r="F48" s="72"/>
    </row>
    <row r="49" spans="1:10" ht="9.75" customHeight="1" x14ac:dyDescent="0.25">
      <c r="A49" s="73" t="s">
        <v>69</v>
      </c>
      <c r="B49" s="73" t="s">
        <v>70</v>
      </c>
      <c r="C49" s="73" t="s">
        <v>71</v>
      </c>
      <c r="D49" s="73"/>
      <c r="E49" s="73"/>
      <c r="F49" s="73"/>
      <c r="G49" s="73"/>
      <c r="H49" s="73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13">
        <v>0</v>
      </c>
      <c r="D50" s="111"/>
      <c r="E50" s="112" t="s">
        <v>591</v>
      </c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13">
        <v>0</v>
      </c>
      <c r="D51" s="111"/>
      <c r="E51" s="111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13">
        <v>0</v>
      </c>
      <c r="D52" s="111"/>
      <c r="E52" s="111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2" t="s">
        <v>308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10" ht="9.75" customHeight="1" x14ac:dyDescent="0.25">
      <c r="A55" s="73" t="s">
        <v>69</v>
      </c>
      <c r="B55" s="73" t="s">
        <v>70</v>
      </c>
      <c r="C55" s="73" t="s">
        <v>71</v>
      </c>
      <c r="D55" s="73" t="s">
        <v>309</v>
      </c>
      <c r="E55" s="73" t="s">
        <v>310</v>
      </c>
      <c r="F55" s="73" t="s">
        <v>311</v>
      </c>
      <c r="G55" s="73" t="s">
        <v>312</v>
      </c>
      <c r="H55" s="73" t="s">
        <v>313</v>
      </c>
      <c r="I55" s="73" t="s">
        <v>314</v>
      </c>
      <c r="J55" s="73" t="s">
        <v>315</v>
      </c>
    </row>
    <row r="56" spans="1:10" ht="9.75" customHeight="1" x14ac:dyDescent="0.25">
      <c r="A56" s="14">
        <v>1230</v>
      </c>
      <c r="B56" s="13" t="s">
        <v>316</v>
      </c>
      <c r="C56" s="114">
        <v>451066605.20999998</v>
      </c>
      <c r="D56" s="114">
        <v>0</v>
      </c>
      <c r="E56" s="114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14">
        <v>24702260.940000001</v>
      </c>
      <c r="D57" s="115"/>
      <c r="E57" s="115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14">
        <v>0</v>
      </c>
      <c r="D58" s="114">
        <v>0</v>
      </c>
      <c r="E58" s="114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14">
        <v>11394652.73</v>
      </c>
      <c r="D59" s="114">
        <v>0</v>
      </c>
      <c r="E59" s="114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14">
        <v>0</v>
      </c>
      <c r="D60" s="114">
        <v>0</v>
      </c>
      <c r="E60" s="114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14">
        <v>373369022.52999997</v>
      </c>
      <c r="D61" s="114">
        <v>0</v>
      </c>
      <c r="E61" s="114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14">
        <v>41600669.009999998</v>
      </c>
      <c r="D62" s="114">
        <v>0</v>
      </c>
      <c r="E62" s="114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14">
        <v>0</v>
      </c>
      <c r="D63" s="114">
        <v>0</v>
      </c>
      <c r="E63" s="114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14">
        <v>393129449.94000006</v>
      </c>
      <c r="D64" s="114">
        <v>0</v>
      </c>
      <c r="E64" s="114">
        <v>78393482.109999999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14">
        <v>18056957.870000001</v>
      </c>
      <c r="D65" s="114">
        <v>0</v>
      </c>
      <c r="E65" s="114">
        <v>8944580.6300000008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14">
        <v>5620575.5700000003</v>
      </c>
      <c r="D66" s="114">
        <v>0</v>
      </c>
      <c r="E66" s="114">
        <v>2545903.33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14">
        <v>697157.57</v>
      </c>
      <c r="D67" s="114">
        <v>0</v>
      </c>
      <c r="E67" s="114">
        <v>113639.3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14">
        <v>119529312.58</v>
      </c>
      <c r="D68" s="114">
        <v>0</v>
      </c>
      <c r="E68" s="114">
        <v>51846502.68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14">
        <v>234791689.75</v>
      </c>
      <c r="D69" s="114">
        <v>0</v>
      </c>
      <c r="E69" s="114">
        <v>11240540.869999999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14">
        <v>14433756.6</v>
      </c>
      <c r="D70" s="114">
        <v>0</v>
      </c>
      <c r="E70" s="114">
        <v>3702315.3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14">
        <v>0</v>
      </c>
      <c r="D71" s="114">
        <v>0</v>
      </c>
      <c r="E71" s="114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14">
        <v>0</v>
      </c>
      <c r="D72" s="114">
        <v>0</v>
      </c>
      <c r="E72" s="114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2" t="s">
        <v>333</v>
      </c>
      <c r="B74" s="72"/>
      <c r="C74" s="72"/>
      <c r="D74" s="72"/>
      <c r="E74" s="72"/>
      <c r="F74" s="72"/>
      <c r="G74" s="72"/>
      <c r="H74" s="13"/>
      <c r="I74" s="13"/>
      <c r="J74" s="13"/>
    </row>
    <row r="75" spans="1:10" ht="9.75" customHeight="1" x14ac:dyDescent="0.25">
      <c r="A75" s="73" t="s">
        <v>69</v>
      </c>
      <c r="B75" s="73" t="s">
        <v>70</v>
      </c>
      <c r="C75" s="73" t="s">
        <v>71</v>
      </c>
      <c r="D75" s="73" t="s">
        <v>334</v>
      </c>
      <c r="E75" s="73" t="s">
        <v>335</v>
      </c>
      <c r="F75" s="73" t="s">
        <v>336</v>
      </c>
      <c r="G75" s="73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16">
        <v>515966.14</v>
      </c>
      <c r="D76" s="116">
        <v>0</v>
      </c>
      <c r="E76" s="116">
        <v>80305.77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16">
        <v>97600.55</v>
      </c>
      <c r="D77" s="116">
        <v>0</v>
      </c>
      <c r="E77" s="116">
        <v>77091.77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16">
        <v>0</v>
      </c>
      <c r="D78" s="116">
        <v>0</v>
      </c>
      <c r="E78" s="116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16">
        <v>0</v>
      </c>
      <c r="D79" s="116">
        <v>0</v>
      </c>
      <c r="E79" s="116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16">
        <v>418365.59</v>
      </c>
      <c r="D80" s="116">
        <v>0</v>
      </c>
      <c r="E80" s="116">
        <v>3214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16">
        <v>0</v>
      </c>
      <c r="D81" s="116">
        <v>0</v>
      </c>
      <c r="E81" s="116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16">
        <v>1176759.67</v>
      </c>
      <c r="D82" s="117"/>
      <c r="E82" s="117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16">
        <v>1176759.67</v>
      </c>
      <c r="D83" s="117"/>
      <c r="E83" s="117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16">
        <v>0</v>
      </c>
      <c r="D84" s="117"/>
      <c r="E84" s="117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16">
        <v>0</v>
      </c>
      <c r="D85" s="117"/>
      <c r="E85" s="117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16">
        <v>0</v>
      </c>
      <c r="D86" s="117"/>
      <c r="E86" s="117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16">
        <v>0</v>
      </c>
      <c r="D87" s="117"/>
      <c r="E87" s="117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16">
        <v>0</v>
      </c>
      <c r="D88" s="117"/>
      <c r="E88" s="117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2" t="s">
        <v>351</v>
      </c>
      <c r="B90" s="72"/>
      <c r="C90" s="72"/>
      <c r="D90" s="72"/>
      <c r="E90" s="72"/>
      <c r="F90" s="72"/>
      <c r="G90" s="72"/>
    </row>
    <row r="91" spans="1:7" ht="9.75" customHeight="1" x14ac:dyDescent="0.25">
      <c r="A91" s="73" t="s">
        <v>69</v>
      </c>
      <c r="B91" s="73" t="s">
        <v>70</v>
      </c>
      <c r="C91" s="73" t="s">
        <v>71</v>
      </c>
      <c r="D91" s="73" t="s">
        <v>313</v>
      </c>
      <c r="E91" s="73"/>
      <c r="F91" s="73"/>
      <c r="G91" s="73"/>
    </row>
    <row r="92" spans="1:7" ht="9.75" customHeight="1" x14ac:dyDescent="0.25">
      <c r="A92" s="14">
        <v>1160</v>
      </c>
      <c r="B92" s="13" t="s">
        <v>352</v>
      </c>
      <c r="C92" s="120">
        <v>0</v>
      </c>
      <c r="D92" s="118"/>
      <c r="E92" s="119" t="s">
        <v>591</v>
      </c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20">
        <v>0</v>
      </c>
      <c r="D93" s="118"/>
      <c r="E93" s="118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20">
        <v>0</v>
      </c>
      <c r="D94" s="118"/>
      <c r="E94" s="118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2" t="s">
        <v>355</v>
      </c>
      <c r="B96" s="72"/>
      <c r="C96" s="72"/>
      <c r="D96" s="72"/>
      <c r="E96" s="72"/>
      <c r="F96" s="72"/>
      <c r="G96" s="72"/>
    </row>
    <row r="97" spans="1:8" ht="9.75" customHeight="1" x14ac:dyDescent="0.25">
      <c r="A97" s="73" t="s">
        <v>69</v>
      </c>
      <c r="B97" s="73" t="s">
        <v>70</v>
      </c>
      <c r="C97" s="73" t="s">
        <v>71</v>
      </c>
      <c r="D97" s="73" t="s">
        <v>278</v>
      </c>
      <c r="E97" s="73"/>
      <c r="F97" s="73"/>
      <c r="G97" s="73"/>
      <c r="H97" s="73"/>
    </row>
    <row r="98" spans="1:8" ht="9.75" customHeight="1" x14ac:dyDescent="0.25">
      <c r="A98" s="14">
        <v>1190</v>
      </c>
      <c r="B98" s="13" t="s">
        <v>356</v>
      </c>
      <c r="C98" s="123">
        <v>0</v>
      </c>
      <c r="D98" s="121"/>
      <c r="E98" s="122" t="s">
        <v>591</v>
      </c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23">
        <v>0</v>
      </c>
      <c r="D99" s="121"/>
      <c r="E99" s="121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23">
        <v>0</v>
      </c>
      <c r="D100" s="121"/>
      <c r="E100" s="121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23">
        <v>0</v>
      </c>
      <c r="D101" s="121"/>
      <c r="E101" s="121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23">
        <v>0</v>
      </c>
      <c r="D102" s="121"/>
      <c r="E102" s="121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23">
        <v>0</v>
      </c>
      <c r="D103" s="121"/>
      <c r="E103" s="121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23">
        <v>0</v>
      </c>
      <c r="D104" s="121"/>
      <c r="E104" s="121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23">
        <v>0</v>
      </c>
      <c r="D105" s="121"/>
      <c r="E105" s="121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23">
        <v>0</v>
      </c>
      <c r="D106" s="121"/>
      <c r="E106" s="121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2" t="s">
        <v>365</v>
      </c>
      <c r="B108" s="72"/>
      <c r="C108" s="72"/>
      <c r="D108" s="72"/>
      <c r="E108" s="72"/>
      <c r="F108" s="72"/>
      <c r="G108" s="72"/>
      <c r="H108" s="72"/>
    </row>
    <row r="109" spans="1:8" ht="9.75" customHeight="1" x14ac:dyDescent="0.25">
      <c r="A109" s="73" t="s">
        <v>69</v>
      </c>
      <c r="B109" s="73" t="s">
        <v>70</v>
      </c>
      <c r="C109" s="73" t="s">
        <v>71</v>
      </c>
      <c r="D109" s="73" t="s">
        <v>274</v>
      </c>
      <c r="E109" s="73" t="s">
        <v>275</v>
      </c>
      <c r="F109" s="73" t="s">
        <v>276</v>
      </c>
      <c r="G109" s="73" t="s">
        <v>366</v>
      </c>
      <c r="H109" s="73" t="s">
        <v>367</v>
      </c>
    </row>
    <row r="110" spans="1:8" ht="9.75" customHeight="1" x14ac:dyDescent="0.25">
      <c r="A110" s="14">
        <v>2110</v>
      </c>
      <c r="B110" s="13" t="s">
        <v>368</v>
      </c>
      <c r="C110" s="124">
        <v>32403592.82</v>
      </c>
      <c r="D110" s="124">
        <v>32403592.82</v>
      </c>
      <c r="E110" s="124">
        <v>0</v>
      </c>
      <c r="F110" s="124">
        <v>0</v>
      </c>
      <c r="G110" s="124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24">
        <v>37791.19</v>
      </c>
      <c r="D111" s="124">
        <v>37791.19</v>
      </c>
      <c r="E111" s="124">
        <v>0</v>
      </c>
      <c r="F111" s="124">
        <v>0</v>
      </c>
      <c r="G111" s="124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24">
        <v>13090666.779999999</v>
      </c>
      <c r="D112" s="124">
        <v>13090666.779999999</v>
      </c>
      <c r="E112" s="124">
        <v>0</v>
      </c>
      <c r="F112" s="124">
        <v>0</v>
      </c>
      <c r="G112" s="124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24">
        <v>6920644.6200000001</v>
      </c>
      <c r="D113" s="124">
        <v>6920644.6200000001</v>
      </c>
      <c r="E113" s="124">
        <v>0</v>
      </c>
      <c r="F113" s="124">
        <v>0</v>
      </c>
      <c r="G113" s="124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24">
        <v>171707.7</v>
      </c>
      <c r="D115" s="124">
        <v>171707.7</v>
      </c>
      <c r="E115" s="124">
        <v>0</v>
      </c>
      <c r="F115" s="124">
        <v>0</v>
      </c>
      <c r="G115" s="124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24">
        <v>5624267.5999999996</v>
      </c>
      <c r="D117" s="124">
        <v>5624267.5999999996</v>
      </c>
      <c r="E117" s="124">
        <v>0</v>
      </c>
      <c r="F117" s="124">
        <v>0</v>
      </c>
      <c r="G117" s="124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24">
        <v>6558514.9299999997</v>
      </c>
      <c r="D119" s="124">
        <v>6558514.9299999997</v>
      </c>
      <c r="E119" s="124">
        <v>0</v>
      </c>
      <c r="F119" s="124">
        <v>0</v>
      </c>
      <c r="G119" s="124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24">
        <v>0</v>
      </c>
      <c r="D122" s="124">
        <v>0</v>
      </c>
      <c r="E122" s="124">
        <v>0</v>
      </c>
      <c r="F122" s="124">
        <v>0</v>
      </c>
      <c r="G122" s="124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24">
        <v>0</v>
      </c>
      <c r="D123" s="124">
        <v>0</v>
      </c>
      <c r="E123" s="124">
        <v>0</v>
      </c>
      <c r="F123" s="124">
        <v>0</v>
      </c>
      <c r="G123" s="124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2" t="s">
        <v>382</v>
      </c>
      <c r="B125" s="72"/>
      <c r="C125" s="72"/>
      <c r="D125" s="72"/>
      <c r="E125" s="72"/>
      <c r="F125" s="72"/>
      <c r="G125" s="72"/>
      <c r="H125" s="72"/>
    </row>
    <row r="126" spans="1:8" ht="9.75" customHeight="1" x14ac:dyDescent="0.25">
      <c r="A126" s="73" t="s">
        <v>69</v>
      </c>
      <c r="B126" s="73" t="s">
        <v>70</v>
      </c>
      <c r="C126" s="73" t="s">
        <v>71</v>
      </c>
      <c r="D126" s="73" t="s">
        <v>383</v>
      </c>
      <c r="E126" s="73" t="s">
        <v>278</v>
      </c>
      <c r="F126" s="73"/>
      <c r="G126" s="73"/>
      <c r="H126" s="73"/>
    </row>
    <row r="127" spans="1:8" ht="9.75" customHeight="1" x14ac:dyDescent="0.25">
      <c r="A127" s="14">
        <v>2160</v>
      </c>
      <c r="B127" s="13" t="s">
        <v>384</v>
      </c>
      <c r="C127" s="127">
        <v>0</v>
      </c>
      <c r="D127" s="125"/>
      <c r="E127" s="126" t="s">
        <v>591</v>
      </c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27">
        <v>0</v>
      </c>
      <c r="D128" s="125"/>
      <c r="E128" s="125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27">
        <v>0</v>
      </c>
      <c r="D129" s="125"/>
      <c r="E129" s="125"/>
    </row>
    <row r="130" spans="1:5" ht="9.75" customHeight="1" x14ac:dyDescent="0.25">
      <c r="A130" s="14">
        <v>2163</v>
      </c>
      <c r="B130" s="13" t="s">
        <v>387</v>
      </c>
      <c r="C130" s="127">
        <v>0</v>
      </c>
      <c r="D130" s="125"/>
      <c r="E130" s="125"/>
    </row>
    <row r="131" spans="1:5" ht="9.75" customHeight="1" x14ac:dyDescent="0.25">
      <c r="A131" s="14">
        <v>2164</v>
      </c>
      <c r="B131" s="13" t="s">
        <v>388</v>
      </c>
      <c r="C131" s="127">
        <v>0</v>
      </c>
      <c r="D131" s="125"/>
      <c r="E131" s="125"/>
    </row>
    <row r="132" spans="1:5" ht="9.75" customHeight="1" x14ac:dyDescent="0.25">
      <c r="A132" s="14">
        <v>2165</v>
      </c>
      <c r="B132" s="13" t="s">
        <v>389</v>
      </c>
      <c r="C132" s="127">
        <v>0</v>
      </c>
      <c r="D132" s="125"/>
      <c r="E132" s="125"/>
    </row>
    <row r="133" spans="1:5" ht="9.75" customHeight="1" x14ac:dyDescent="0.25">
      <c r="A133" s="14">
        <v>2166</v>
      </c>
      <c r="B133" s="13" t="s">
        <v>390</v>
      </c>
      <c r="C133" s="127">
        <v>0</v>
      </c>
      <c r="D133" s="125"/>
      <c r="E133" s="125"/>
    </row>
    <row r="134" spans="1:5" ht="9.75" customHeight="1" x14ac:dyDescent="0.25">
      <c r="A134" s="14">
        <v>2250</v>
      </c>
      <c r="B134" s="13" t="s">
        <v>391</v>
      </c>
      <c r="C134" s="127">
        <v>0</v>
      </c>
      <c r="D134" s="125"/>
      <c r="E134" s="125"/>
    </row>
    <row r="135" spans="1:5" ht="9.75" customHeight="1" x14ac:dyDescent="0.25">
      <c r="A135" s="14">
        <v>2251</v>
      </c>
      <c r="B135" s="13" t="s">
        <v>392</v>
      </c>
      <c r="C135" s="127">
        <v>0</v>
      </c>
      <c r="D135" s="125"/>
      <c r="E135" s="125"/>
    </row>
    <row r="136" spans="1:5" ht="9.75" customHeight="1" x14ac:dyDescent="0.25">
      <c r="A136" s="14">
        <v>2252</v>
      </c>
      <c r="B136" s="13" t="s">
        <v>393</v>
      </c>
      <c r="C136" s="127">
        <v>0</v>
      </c>
      <c r="D136" s="125"/>
      <c r="E136" s="125"/>
    </row>
    <row r="137" spans="1:5" ht="9.75" customHeight="1" x14ac:dyDescent="0.25">
      <c r="A137" s="14">
        <v>2253</v>
      </c>
      <c r="B137" s="13" t="s">
        <v>394</v>
      </c>
      <c r="C137" s="127">
        <v>0</v>
      </c>
      <c r="D137" s="125"/>
      <c r="E137" s="125"/>
    </row>
    <row r="138" spans="1:5" ht="9.75" customHeight="1" x14ac:dyDescent="0.25">
      <c r="A138" s="14">
        <v>2254</v>
      </c>
      <c r="B138" s="13" t="s">
        <v>395</v>
      </c>
      <c r="C138" s="127">
        <v>0</v>
      </c>
      <c r="D138" s="125"/>
      <c r="E138" s="125"/>
    </row>
    <row r="139" spans="1:5" ht="9.75" customHeight="1" x14ac:dyDescent="0.25">
      <c r="A139" s="14">
        <v>2255</v>
      </c>
      <c r="B139" s="13" t="s">
        <v>396</v>
      </c>
      <c r="C139" s="127">
        <v>0</v>
      </c>
      <c r="D139" s="125"/>
      <c r="E139" s="125"/>
    </row>
    <row r="140" spans="1:5" ht="9.75" customHeight="1" x14ac:dyDescent="0.25">
      <c r="A140" s="14">
        <v>2256</v>
      </c>
      <c r="B140" s="13" t="s">
        <v>397</v>
      </c>
      <c r="C140" s="127">
        <v>0</v>
      </c>
      <c r="D140" s="125"/>
      <c r="E140" s="125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2" t="s">
        <v>398</v>
      </c>
      <c r="B142" s="72"/>
      <c r="C142" s="72"/>
      <c r="D142" s="72"/>
      <c r="E142" s="72"/>
    </row>
    <row r="143" spans="1:5" ht="9.75" customHeight="1" x14ac:dyDescent="0.25">
      <c r="A143" s="74" t="s">
        <v>69</v>
      </c>
      <c r="B143" s="74" t="s">
        <v>70</v>
      </c>
      <c r="C143" s="74" t="s">
        <v>71</v>
      </c>
      <c r="D143" s="73" t="s">
        <v>383</v>
      </c>
      <c r="E143" s="73" t="s">
        <v>278</v>
      </c>
    </row>
    <row r="144" spans="1:5" ht="9.75" customHeight="1" x14ac:dyDescent="0.25">
      <c r="A144" s="14">
        <v>2150</v>
      </c>
      <c r="B144" s="13" t="s">
        <v>399</v>
      </c>
      <c r="C144" s="192">
        <v>0</v>
      </c>
      <c r="D144" s="190"/>
      <c r="E144" s="191" t="s">
        <v>591</v>
      </c>
    </row>
    <row r="145" spans="1:5" ht="9.75" customHeight="1" x14ac:dyDescent="0.25">
      <c r="A145" s="14">
        <v>2151</v>
      </c>
      <c r="B145" s="13" t="s">
        <v>400</v>
      </c>
      <c r="C145" s="192">
        <v>0</v>
      </c>
      <c r="D145" s="190"/>
      <c r="E145" s="190"/>
    </row>
    <row r="146" spans="1:5" ht="9.75" customHeight="1" x14ac:dyDescent="0.25">
      <c r="A146" s="14">
        <v>2152</v>
      </c>
      <c r="B146" s="13" t="s">
        <v>401</v>
      </c>
      <c r="C146" s="192">
        <v>0</v>
      </c>
      <c r="D146" s="190"/>
      <c r="E146" s="190"/>
    </row>
    <row r="147" spans="1:5" ht="9.75" customHeight="1" x14ac:dyDescent="0.25">
      <c r="A147" s="14">
        <v>2159</v>
      </c>
      <c r="B147" s="13" t="s">
        <v>402</v>
      </c>
      <c r="C147" s="192">
        <v>0</v>
      </c>
      <c r="D147" s="190"/>
      <c r="E147" s="190"/>
    </row>
    <row r="148" spans="1:5" ht="9.75" customHeight="1" x14ac:dyDescent="0.25">
      <c r="A148" s="14">
        <v>2240</v>
      </c>
      <c r="B148" s="13" t="s">
        <v>403</v>
      </c>
      <c r="C148" s="192">
        <v>0</v>
      </c>
      <c r="D148" s="190"/>
      <c r="E148" s="190"/>
    </row>
    <row r="149" spans="1:5" ht="9.75" customHeight="1" x14ac:dyDescent="0.25">
      <c r="A149" s="14">
        <v>2241</v>
      </c>
      <c r="B149" s="13" t="s">
        <v>404</v>
      </c>
      <c r="C149" s="192">
        <v>0</v>
      </c>
      <c r="D149" s="190"/>
      <c r="E149" s="190"/>
    </row>
    <row r="150" spans="1:5" ht="9.75" customHeight="1" x14ac:dyDescent="0.25">
      <c r="A150" s="14">
        <v>2242</v>
      </c>
      <c r="B150" s="13" t="s">
        <v>405</v>
      </c>
      <c r="C150" s="192">
        <v>0</v>
      </c>
      <c r="D150" s="190"/>
      <c r="E150" s="190"/>
    </row>
    <row r="151" spans="1:5" ht="9.75" customHeight="1" x14ac:dyDescent="0.25">
      <c r="A151" s="14">
        <v>2249</v>
      </c>
      <c r="B151" s="13" t="s">
        <v>406</v>
      </c>
      <c r="C151" s="192">
        <v>0</v>
      </c>
      <c r="D151" s="190"/>
      <c r="E151" s="190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2" t="s">
        <v>407</v>
      </c>
      <c r="B153" s="72"/>
      <c r="C153" s="72"/>
      <c r="D153" s="72"/>
      <c r="E153" s="72"/>
    </row>
    <row r="154" spans="1:5" ht="9.75" customHeight="1" x14ac:dyDescent="0.25">
      <c r="A154" s="74" t="s">
        <v>69</v>
      </c>
      <c r="B154" s="74" t="s">
        <v>70</v>
      </c>
      <c r="C154" s="74" t="s">
        <v>71</v>
      </c>
      <c r="D154" s="73" t="s">
        <v>383</v>
      </c>
      <c r="E154" s="73" t="s">
        <v>278</v>
      </c>
    </row>
    <row r="155" spans="1:5" ht="9.75" customHeight="1" x14ac:dyDescent="0.25">
      <c r="A155" s="14">
        <v>2170</v>
      </c>
      <c r="B155" s="13" t="s">
        <v>408</v>
      </c>
      <c r="C155" s="130">
        <v>0</v>
      </c>
      <c r="D155" s="129"/>
      <c r="E155" s="129" t="s">
        <v>591</v>
      </c>
    </row>
    <row r="156" spans="1:5" ht="9.75" customHeight="1" x14ac:dyDescent="0.25">
      <c r="A156" s="14">
        <v>2171</v>
      </c>
      <c r="B156" s="13" t="s">
        <v>409</v>
      </c>
      <c r="C156" s="130">
        <v>0</v>
      </c>
      <c r="D156" s="129"/>
      <c r="E156" s="129"/>
    </row>
    <row r="157" spans="1:5" ht="9.75" customHeight="1" x14ac:dyDescent="0.25">
      <c r="A157" s="14">
        <v>2172</v>
      </c>
      <c r="B157" s="13" t="s">
        <v>410</v>
      </c>
      <c r="C157" s="130">
        <v>0</v>
      </c>
      <c r="D157" s="129"/>
      <c r="E157" s="129"/>
    </row>
    <row r="158" spans="1:5" ht="9.75" customHeight="1" x14ac:dyDescent="0.25">
      <c r="A158" s="14">
        <v>2179</v>
      </c>
      <c r="B158" s="13" t="s">
        <v>411</v>
      </c>
      <c r="C158" s="130">
        <v>0</v>
      </c>
      <c r="D158" s="129"/>
      <c r="E158" s="129"/>
    </row>
    <row r="159" spans="1:5" ht="9.75" customHeight="1" x14ac:dyDescent="0.25">
      <c r="A159" s="14">
        <v>2260</v>
      </c>
      <c r="B159" s="13" t="s">
        <v>412</v>
      </c>
      <c r="C159" s="130">
        <v>0</v>
      </c>
      <c r="D159" s="129"/>
      <c r="E159" s="129"/>
    </row>
    <row r="160" spans="1:5" ht="9.75" customHeight="1" x14ac:dyDescent="0.25">
      <c r="A160" s="14">
        <v>2261</v>
      </c>
      <c r="B160" s="13" t="s">
        <v>413</v>
      </c>
      <c r="C160" s="130">
        <v>0</v>
      </c>
      <c r="D160" s="129"/>
      <c r="E160" s="128"/>
    </row>
    <row r="161" spans="1:5" ht="9.75" customHeight="1" x14ac:dyDescent="0.25">
      <c r="A161" s="14">
        <v>2262</v>
      </c>
      <c r="B161" s="13" t="s">
        <v>414</v>
      </c>
      <c r="C161" s="130">
        <v>0</v>
      </c>
      <c r="D161" s="129"/>
      <c r="E161" s="129"/>
    </row>
    <row r="162" spans="1:5" ht="9.75" customHeight="1" x14ac:dyDescent="0.25">
      <c r="A162" s="14">
        <v>2263</v>
      </c>
      <c r="B162" s="13" t="s">
        <v>415</v>
      </c>
      <c r="C162" s="130">
        <v>0</v>
      </c>
      <c r="D162" s="129"/>
      <c r="E162" s="129"/>
    </row>
    <row r="163" spans="1:5" ht="9.75" customHeight="1" x14ac:dyDescent="0.25">
      <c r="A163" s="14">
        <v>2269</v>
      </c>
      <c r="B163" s="13" t="s">
        <v>416</v>
      </c>
      <c r="C163" s="130">
        <v>0</v>
      </c>
      <c r="D163" s="129"/>
      <c r="E163" s="129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2" t="s">
        <v>417</v>
      </c>
      <c r="B165" s="72"/>
      <c r="C165" s="72"/>
      <c r="D165" s="72"/>
      <c r="E165" s="72"/>
    </row>
    <row r="166" spans="1:5" ht="9.75" customHeight="1" x14ac:dyDescent="0.25">
      <c r="A166" s="74" t="s">
        <v>69</v>
      </c>
      <c r="B166" s="74" t="s">
        <v>70</v>
      </c>
      <c r="C166" s="74" t="s">
        <v>71</v>
      </c>
      <c r="D166" s="73" t="s">
        <v>383</v>
      </c>
      <c r="E166" s="73" t="s">
        <v>278</v>
      </c>
    </row>
    <row r="167" spans="1:5" ht="9.75" customHeight="1" x14ac:dyDescent="0.25">
      <c r="A167" s="14">
        <v>2190</v>
      </c>
      <c r="B167" s="13" t="s">
        <v>418</v>
      </c>
      <c r="C167" s="196">
        <v>0</v>
      </c>
      <c r="D167" s="195"/>
      <c r="E167" s="195" t="s">
        <v>591</v>
      </c>
    </row>
    <row r="168" spans="1:5" ht="9.75" customHeight="1" x14ac:dyDescent="0.25">
      <c r="A168" s="14">
        <v>2191</v>
      </c>
      <c r="B168" s="13" t="s">
        <v>419</v>
      </c>
      <c r="C168" s="196">
        <v>0</v>
      </c>
      <c r="D168" s="195"/>
      <c r="E168" s="195"/>
    </row>
    <row r="169" spans="1:5" ht="9.75" customHeight="1" x14ac:dyDescent="0.25">
      <c r="A169" s="14">
        <v>2192</v>
      </c>
      <c r="B169" s="13" t="s">
        <v>420</v>
      </c>
      <c r="C169" s="196">
        <v>0</v>
      </c>
      <c r="D169" s="195"/>
      <c r="E169" s="194"/>
    </row>
    <row r="170" spans="1:5" ht="9.75" customHeight="1" x14ac:dyDescent="0.25">
      <c r="A170" s="14">
        <v>2199</v>
      </c>
      <c r="B170" s="13" t="s">
        <v>421</v>
      </c>
      <c r="C170" s="196">
        <v>0</v>
      </c>
      <c r="D170" s="195"/>
      <c r="E170" s="195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5" sqref="C15:C29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72" t="str">
        <f>ESF!A1</f>
        <v>Municipio de Valle de Santiago, Gto.</v>
      </c>
      <c r="B1" s="173"/>
      <c r="C1" s="173"/>
      <c r="D1" s="69" t="s">
        <v>0</v>
      </c>
      <c r="E1" s="70">
        <f>'Notas a los Edos Financieros'!D1</f>
        <v>2025</v>
      </c>
    </row>
    <row r="2" spans="1:5" ht="11.25" customHeight="1" x14ac:dyDescent="0.25">
      <c r="A2" s="172" t="s">
        <v>422</v>
      </c>
      <c r="B2" s="173"/>
      <c r="C2" s="173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72" t="str">
        <f>ESF!A3</f>
        <v>Del 1 de Enero al 31 de Diciembre de 2025</v>
      </c>
      <c r="B3" s="173"/>
      <c r="C3" s="173"/>
      <c r="D3" s="69" t="s">
        <v>3</v>
      </c>
      <c r="E3" s="70">
        <f>'Notas a los Edos Financieros'!D3</f>
        <v>4</v>
      </c>
    </row>
    <row r="4" spans="1:5" ht="11.25" customHeight="1" x14ac:dyDescent="0.25">
      <c r="A4" s="172" t="s">
        <v>4</v>
      </c>
      <c r="B4" s="173"/>
      <c r="C4" s="173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423</v>
      </c>
      <c r="B7" s="72"/>
      <c r="C7" s="72"/>
      <c r="D7" s="72"/>
      <c r="E7" s="72"/>
    </row>
    <row r="8" spans="1:5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 t="s">
        <v>383</v>
      </c>
    </row>
    <row r="9" spans="1:5" ht="9.75" customHeight="1" x14ac:dyDescent="0.25">
      <c r="A9" s="14">
        <v>3110</v>
      </c>
      <c r="B9" s="13" t="s">
        <v>123</v>
      </c>
      <c r="C9" s="131">
        <v>-79242435.150000006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31">
        <v>1052896.68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31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2" t="s">
        <v>426</v>
      </c>
      <c r="B13" s="72"/>
      <c r="C13" s="72"/>
      <c r="D13" s="72"/>
      <c r="E13" s="72"/>
    </row>
    <row r="14" spans="1:5" ht="9.75" customHeight="1" x14ac:dyDescent="0.25">
      <c r="A14" s="73" t="s">
        <v>69</v>
      </c>
      <c r="B14" s="73" t="s">
        <v>70</v>
      </c>
      <c r="C14" s="73" t="s">
        <v>71</v>
      </c>
      <c r="D14" s="73" t="s">
        <v>427</v>
      </c>
      <c r="E14" s="73"/>
    </row>
    <row r="15" spans="1:5" ht="9.75" customHeight="1" x14ac:dyDescent="0.25">
      <c r="A15" s="14">
        <v>3210</v>
      </c>
      <c r="B15" s="13" t="s">
        <v>428</v>
      </c>
      <c r="C15" s="132">
        <v>68221414.150000006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32">
        <v>792478370.51999998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32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32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32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32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32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32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32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32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32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32">
        <v>67111.3</v>
      </c>
      <c r="D26" s="13"/>
    </row>
    <row r="27" spans="1:4" ht="9.75" customHeight="1" x14ac:dyDescent="0.25">
      <c r="A27" s="14">
        <v>3251</v>
      </c>
      <c r="B27" s="13" t="s">
        <v>440</v>
      </c>
      <c r="C27" s="132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32">
        <v>67111.3</v>
      </c>
      <c r="D28" s="13"/>
    </row>
    <row r="29" spans="1:4" ht="9.75" customHeight="1" x14ac:dyDescent="0.25">
      <c r="A29" s="14">
        <v>3253</v>
      </c>
      <c r="B29" s="13" t="s">
        <v>442</v>
      </c>
      <c r="C29" s="132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106" workbookViewId="0">
      <selection activeCell="C150" sqref="C15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72" t="str">
        <f>ESF!A1</f>
        <v>Municipio de Valle de Santiago, Gto.</v>
      </c>
      <c r="B1" s="173"/>
      <c r="C1" s="173"/>
      <c r="D1" s="69" t="s">
        <v>0</v>
      </c>
      <c r="E1" s="70">
        <f>'Notas a los Edos Financieros'!D1</f>
        <v>2025</v>
      </c>
    </row>
    <row r="2" spans="1:5" ht="11.25" customHeight="1" x14ac:dyDescent="0.25">
      <c r="A2" s="172" t="s">
        <v>443</v>
      </c>
      <c r="B2" s="173"/>
      <c r="C2" s="173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72" t="str">
        <f>ESF!A3</f>
        <v>Del 1 de Enero al 31 de Diciembre de 2025</v>
      </c>
      <c r="B3" s="173"/>
      <c r="C3" s="173"/>
      <c r="D3" s="69" t="s">
        <v>3</v>
      </c>
      <c r="E3" s="70">
        <f>'Notas a los Edos Financieros'!D3</f>
        <v>4</v>
      </c>
    </row>
    <row r="4" spans="1:5" ht="11.25" customHeight="1" x14ac:dyDescent="0.25">
      <c r="A4" s="172" t="s">
        <v>4</v>
      </c>
      <c r="B4" s="173"/>
      <c r="C4" s="173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444</v>
      </c>
      <c r="B7" s="72"/>
      <c r="C7" s="72"/>
      <c r="D7" s="72"/>
      <c r="E7" s="13"/>
    </row>
    <row r="8" spans="1:5" ht="9.75" customHeight="1" x14ac:dyDescent="0.25">
      <c r="A8" s="73" t="s">
        <v>69</v>
      </c>
      <c r="B8" s="73" t="s">
        <v>70</v>
      </c>
      <c r="C8" s="78" t="s">
        <v>445</v>
      </c>
      <c r="D8" s="78" t="s">
        <v>446</v>
      </c>
      <c r="E8" s="13"/>
    </row>
    <row r="9" spans="1:5" ht="9.75" customHeight="1" x14ac:dyDescent="0.25">
      <c r="A9" s="14">
        <v>1111</v>
      </c>
      <c r="B9" s="13" t="s">
        <v>447</v>
      </c>
      <c r="C9" s="133">
        <v>0</v>
      </c>
      <c r="D9" s="133">
        <v>0</v>
      </c>
      <c r="E9" s="13"/>
    </row>
    <row r="10" spans="1:5" ht="9.75" customHeight="1" x14ac:dyDescent="0.25">
      <c r="A10" s="14">
        <v>1112</v>
      </c>
      <c r="B10" s="13" t="s">
        <v>448</v>
      </c>
      <c r="C10" s="133">
        <v>23304202.52</v>
      </c>
      <c r="D10" s="133">
        <v>44971481.329999998</v>
      </c>
      <c r="E10" s="13"/>
    </row>
    <row r="11" spans="1:5" ht="9.75" customHeight="1" x14ac:dyDescent="0.25">
      <c r="A11" s="14">
        <v>1113</v>
      </c>
      <c r="B11" s="13" t="s">
        <v>449</v>
      </c>
      <c r="C11" s="133">
        <v>0</v>
      </c>
      <c r="D11" s="133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33">
        <v>16679953.470000001</v>
      </c>
      <c r="D12" s="133">
        <v>69747743.400000006</v>
      </c>
      <c r="E12" s="13"/>
    </row>
    <row r="13" spans="1:5" ht="9.75" customHeight="1" x14ac:dyDescent="0.25">
      <c r="A13" s="14">
        <v>1115</v>
      </c>
      <c r="B13" s="13" t="s">
        <v>267</v>
      </c>
      <c r="C13" s="133">
        <v>0</v>
      </c>
      <c r="D13" s="133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133">
        <v>0</v>
      </c>
      <c r="D14" s="133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133">
        <v>0</v>
      </c>
      <c r="D15" s="133">
        <v>0</v>
      </c>
      <c r="E15" s="13"/>
    </row>
    <row r="16" spans="1:5" ht="9.75" customHeight="1" x14ac:dyDescent="0.25">
      <c r="A16" s="25">
        <v>1110</v>
      </c>
      <c r="B16" s="26" t="s">
        <v>452</v>
      </c>
      <c r="C16" s="134">
        <v>39984155.990000002</v>
      </c>
      <c r="D16" s="134">
        <v>114719224.73</v>
      </c>
      <c r="E16" s="13"/>
    </row>
    <row r="19" spans="1:4" ht="9.75" customHeight="1" x14ac:dyDescent="0.25">
      <c r="A19" s="72" t="s">
        <v>453</v>
      </c>
      <c r="B19" s="72"/>
      <c r="C19" s="72"/>
      <c r="D19" s="72"/>
    </row>
    <row r="20" spans="1:4" ht="9.75" customHeight="1" x14ac:dyDescent="0.25">
      <c r="A20" s="73" t="s">
        <v>69</v>
      </c>
      <c r="B20" s="73" t="s">
        <v>70</v>
      </c>
      <c r="C20" s="78" t="s">
        <v>445</v>
      </c>
      <c r="D20" s="78" t="s">
        <v>446</v>
      </c>
    </row>
    <row r="21" spans="1:4" ht="9.75" customHeight="1" x14ac:dyDescent="0.25">
      <c r="A21" s="25">
        <v>1230</v>
      </c>
      <c r="B21" s="28" t="s">
        <v>316</v>
      </c>
      <c r="C21" s="137">
        <v>143635147.21000001</v>
      </c>
      <c r="D21" s="137">
        <v>197106914.58000001</v>
      </c>
    </row>
    <row r="22" spans="1:4" ht="9.75" customHeight="1" x14ac:dyDescent="0.25">
      <c r="A22" s="14">
        <v>1231</v>
      </c>
      <c r="B22" s="13" t="s">
        <v>317</v>
      </c>
      <c r="C22" s="136">
        <v>0</v>
      </c>
      <c r="D22" s="136">
        <v>2295000</v>
      </c>
    </row>
    <row r="23" spans="1:4" ht="9.75" customHeight="1" x14ac:dyDescent="0.25">
      <c r="A23" s="14">
        <v>1232</v>
      </c>
      <c r="B23" s="13" t="s">
        <v>318</v>
      </c>
      <c r="C23" s="136">
        <v>0</v>
      </c>
      <c r="D23" s="136">
        <v>0</v>
      </c>
    </row>
    <row r="24" spans="1:4" ht="9.75" customHeight="1" x14ac:dyDescent="0.25">
      <c r="A24" s="14">
        <v>1233</v>
      </c>
      <c r="B24" s="13" t="s">
        <v>319</v>
      </c>
      <c r="C24" s="136">
        <v>0</v>
      </c>
      <c r="D24" s="136">
        <v>0</v>
      </c>
    </row>
    <row r="25" spans="1:4" ht="9.75" customHeight="1" x14ac:dyDescent="0.25">
      <c r="A25" s="14">
        <v>1234</v>
      </c>
      <c r="B25" s="13" t="s">
        <v>320</v>
      </c>
      <c r="C25" s="136">
        <v>0</v>
      </c>
      <c r="D25" s="136">
        <v>0</v>
      </c>
    </row>
    <row r="26" spans="1:4" ht="9.75" customHeight="1" x14ac:dyDescent="0.25">
      <c r="A26" s="14">
        <v>1235</v>
      </c>
      <c r="B26" s="13" t="s">
        <v>321</v>
      </c>
      <c r="C26" s="136">
        <v>135706136.68000001</v>
      </c>
      <c r="D26" s="136">
        <v>169678556.83000001</v>
      </c>
    </row>
    <row r="27" spans="1:4" ht="9.75" customHeight="1" x14ac:dyDescent="0.25">
      <c r="A27" s="14">
        <v>1236</v>
      </c>
      <c r="B27" s="13" t="s">
        <v>322</v>
      </c>
      <c r="C27" s="136">
        <v>7929010.5300000003</v>
      </c>
      <c r="D27" s="136">
        <v>25133357.75</v>
      </c>
    </row>
    <row r="28" spans="1:4" ht="9.75" customHeight="1" x14ac:dyDescent="0.25">
      <c r="A28" s="14">
        <v>1239</v>
      </c>
      <c r="B28" s="13" t="s">
        <v>323</v>
      </c>
      <c r="C28" s="136">
        <v>0</v>
      </c>
      <c r="D28" s="136">
        <v>0</v>
      </c>
    </row>
    <row r="29" spans="1:4" ht="9.75" customHeight="1" x14ac:dyDescent="0.25">
      <c r="A29" s="25">
        <v>1240</v>
      </c>
      <c r="B29" s="28" t="s">
        <v>324</v>
      </c>
      <c r="C29" s="137">
        <v>26013330.310000002</v>
      </c>
      <c r="D29" s="137">
        <v>248198001.42999998</v>
      </c>
    </row>
    <row r="30" spans="1:4" ht="9.75" customHeight="1" x14ac:dyDescent="0.25">
      <c r="A30" s="14">
        <v>1241</v>
      </c>
      <c r="B30" s="13" t="s">
        <v>325</v>
      </c>
      <c r="C30" s="136">
        <v>2224153.56</v>
      </c>
      <c r="D30" s="136">
        <v>1540978.4</v>
      </c>
    </row>
    <row r="31" spans="1:4" ht="9.75" customHeight="1" x14ac:dyDescent="0.25">
      <c r="A31" s="14">
        <v>1242</v>
      </c>
      <c r="B31" s="13" t="s">
        <v>326</v>
      </c>
      <c r="C31" s="136">
        <v>918453.2</v>
      </c>
      <c r="D31" s="136">
        <v>977652.13</v>
      </c>
    </row>
    <row r="32" spans="1:4" ht="9.75" customHeight="1" x14ac:dyDescent="0.25">
      <c r="A32" s="14">
        <v>1243</v>
      </c>
      <c r="B32" s="13" t="s">
        <v>327</v>
      </c>
      <c r="C32" s="136">
        <v>0</v>
      </c>
      <c r="D32" s="136">
        <v>572694.36</v>
      </c>
    </row>
    <row r="33" spans="1:4" ht="9.75" customHeight="1" x14ac:dyDescent="0.25">
      <c r="A33" s="14">
        <v>1244</v>
      </c>
      <c r="B33" s="13" t="s">
        <v>328</v>
      </c>
      <c r="C33" s="136">
        <v>22588202.199999999</v>
      </c>
      <c r="D33" s="136">
        <v>9926330.0899999999</v>
      </c>
    </row>
    <row r="34" spans="1:4" ht="9.75" customHeight="1" x14ac:dyDescent="0.25">
      <c r="A34" s="14">
        <v>1245</v>
      </c>
      <c r="B34" s="13" t="s">
        <v>329</v>
      </c>
      <c r="C34" s="136">
        <v>0</v>
      </c>
      <c r="D34" s="136">
        <v>230969817</v>
      </c>
    </row>
    <row r="35" spans="1:4" ht="9.75" customHeight="1" x14ac:dyDescent="0.25">
      <c r="A35" s="14">
        <v>1246</v>
      </c>
      <c r="B35" s="13" t="s">
        <v>330</v>
      </c>
      <c r="C35" s="136">
        <v>282521.34999999998</v>
      </c>
      <c r="D35" s="136">
        <v>4210529.45</v>
      </c>
    </row>
    <row r="36" spans="1:4" ht="9.75" customHeight="1" x14ac:dyDescent="0.25">
      <c r="A36" s="14">
        <v>1247</v>
      </c>
      <c r="B36" s="13" t="s">
        <v>331</v>
      </c>
      <c r="C36" s="136">
        <v>0</v>
      </c>
      <c r="D36" s="136">
        <v>0</v>
      </c>
    </row>
    <row r="37" spans="1:4" ht="9.75" customHeight="1" x14ac:dyDescent="0.25">
      <c r="A37" s="14">
        <v>1248</v>
      </c>
      <c r="B37" s="13" t="s">
        <v>332</v>
      </c>
      <c r="C37" s="136">
        <v>0</v>
      </c>
      <c r="D37" s="136">
        <v>0</v>
      </c>
    </row>
    <row r="38" spans="1:4" ht="9.75" customHeight="1" x14ac:dyDescent="0.25">
      <c r="A38" s="25">
        <v>1250</v>
      </c>
      <c r="B38" s="28" t="s">
        <v>338</v>
      </c>
      <c r="C38" s="138">
        <v>380000</v>
      </c>
      <c r="D38" s="138">
        <v>0</v>
      </c>
    </row>
    <row r="39" spans="1:4" ht="9.75" customHeight="1" x14ac:dyDescent="0.25">
      <c r="A39" s="14">
        <v>1251</v>
      </c>
      <c r="B39" s="13" t="s">
        <v>339</v>
      </c>
      <c r="C39" s="135">
        <v>0</v>
      </c>
      <c r="D39" s="135">
        <v>0</v>
      </c>
    </row>
    <row r="40" spans="1:4" ht="9.75" customHeight="1" x14ac:dyDescent="0.25">
      <c r="A40" s="14">
        <v>1252</v>
      </c>
      <c r="B40" s="13" t="s">
        <v>340</v>
      </c>
      <c r="C40" s="135">
        <v>0</v>
      </c>
      <c r="D40" s="135">
        <v>0</v>
      </c>
    </row>
    <row r="41" spans="1:4" ht="9.75" customHeight="1" x14ac:dyDescent="0.25">
      <c r="A41" s="14">
        <v>1253</v>
      </c>
      <c r="B41" s="13" t="s">
        <v>341</v>
      </c>
      <c r="C41" s="135">
        <v>0</v>
      </c>
      <c r="D41" s="135">
        <v>0</v>
      </c>
    </row>
    <row r="42" spans="1:4" ht="9.75" customHeight="1" x14ac:dyDescent="0.25">
      <c r="A42" s="14">
        <v>1254</v>
      </c>
      <c r="B42" s="13" t="s">
        <v>342</v>
      </c>
      <c r="C42" s="135">
        <v>380000</v>
      </c>
      <c r="D42" s="135">
        <v>0</v>
      </c>
    </row>
    <row r="43" spans="1:4" ht="9.75" customHeight="1" x14ac:dyDescent="0.25">
      <c r="A43" s="14">
        <v>1259</v>
      </c>
      <c r="B43" s="13" t="s">
        <v>343</v>
      </c>
      <c r="C43" s="135">
        <v>0</v>
      </c>
      <c r="D43" s="135">
        <v>0</v>
      </c>
    </row>
    <row r="44" spans="1:4" ht="9.75" customHeight="1" x14ac:dyDescent="0.25">
      <c r="A44" s="14"/>
      <c r="B44" s="26" t="s">
        <v>454</v>
      </c>
      <c r="C44" s="137">
        <v>170028477.52000001</v>
      </c>
      <c r="D44" s="137">
        <v>445304916.00999999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2" t="s">
        <v>455</v>
      </c>
      <c r="B46" s="72"/>
      <c r="C46" s="72"/>
      <c r="D46" s="72"/>
    </row>
    <row r="47" spans="1:4" ht="9.75" customHeight="1" x14ac:dyDescent="0.25">
      <c r="A47" s="73" t="s">
        <v>69</v>
      </c>
      <c r="B47" s="73" t="s">
        <v>70</v>
      </c>
      <c r="C47" s="78" t="s">
        <v>445</v>
      </c>
      <c r="D47" s="78" t="s">
        <v>446</v>
      </c>
    </row>
    <row r="48" spans="1:4" ht="11.25" customHeight="1" x14ac:dyDescent="0.25">
      <c r="A48" s="25">
        <v>3210</v>
      </c>
      <c r="B48" s="28" t="s">
        <v>456</v>
      </c>
      <c r="C48" s="201">
        <v>68221414.150000006</v>
      </c>
      <c r="D48" s="201">
        <v>223549712.40000001</v>
      </c>
    </row>
    <row r="49" spans="1:4" ht="11.25" customHeight="1" x14ac:dyDescent="0.25">
      <c r="A49" s="14"/>
      <c r="B49" s="26" t="s">
        <v>457</v>
      </c>
      <c r="C49" s="201">
        <v>57393851.079999998</v>
      </c>
      <c r="D49" s="201">
        <v>56724802.469999999</v>
      </c>
    </row>
    <row r="50" spans="1:4" ht="11.25" customHeight="1" x14ac:dyDescent="0.25">
      <c r="A50" s="25">
        <v>5400</v>
      </c>
      <c r="B50" s="28" t="s">
        <v>218</v>
      </c>
      <c r="C50" s="140">
        <v>1348124.92</v>
      </c>
      <c r="D50" s="140">
        <v>711823.12</v>
      </c>
    </row>
    <row r="51" spans="1:4" ht="11.25" customHeight="1" x14ac:dyDescent="0.25">
      <c r="A51" s="14">
        <v>5410</v>
      </c>
      <c r="B51" s="13" t="s">
        <v>458</v>
      </c>
      <c r="C51" s="139">
        <v>1348124.92</v>
      </c>
      <c r="D51" s="139">
        <v>711823.12</v>
      </c>
    </row>
    <row r="52" spans="1:4" ht="11.25" customHeight="1" x14ac:dyDescent="0.25">
      <c r="A52" s="14">
        <v>5411</v>
      </c>
      <c r="B52" s="13" t="s">
        <v>220</v>
      </c>
      <c r="C52" s="139">
        <v>1348124.92</v>
      </c>
      <c r="D52" s="139">
        <v>711823.12</v>
      </c>
    </row>
    <row r="53" spans="1:4" ht="11.25" customHeight="1" x14ac:dyDescent="0.25">
      <c r="A53" s="14">
        <v>5420</v>
      </c>
      <c r="B53" s="13" t="s">
        <v>459</v>
      </c>
      <c r="C53" s="139">
        <v>0</v>
      </c>
      <c r="D53" s="139">
        <v>0</v>
      </c>
    </row>
    <row r="54" spans="1:4" ht="11.25" customHeight="1" x14ac:dyDescent="0.25">
      <c r="A54" s="14">
        <v>5421</v>
      </c>
      <c r="B54" s="13" t="s">
        <v>223</v>
      </c>
      <c r="C54" s="139">
        <v>0</v>
      </c>
      <c r="D54" s="139">
        <v>0</v>
      </c>
    </row>
    <row r="55" spans="1:4" ht="11.25" customHeight="1" x14ac:dyDescent="0.25">
      <c r="A55" s="14">
        <v>5430</v>
      </c>
      <c r="B55" s="13" t="s">
        <v>460</v>
      </c>
      <c r="C55" s="139">
        <v>0</v>
      </c>
      <c r="D55" s="139">
        <v>0</v>
      </c>
    </row>
    <row r="56" spans="1:4" ht="11.25" customHeight="1" x14ac:dyDescent="0.25">
      <c r="A56" s="14">
        <v>5431</v>
      </c>
      <c r="B56" s="13" t="s">
        <v>226</v>
      </c>
      <c r="C56" s="139">
        <v>0</v>
      </c>
      <c r="D56" s="139">
        <v>0</v>
      </c>
    </row>
    <row r="57" spans="1:4" ht="11.25" customHeight="1" x14ac:dyDescent="0.25">
      <c r="A57" s="14">
        <v>5440</v>
      </c>
      <c r="B57" s="13" t="s">
        <v>461</v>
      </c>
      <c r="C57" s="139">
        <v>0</v>
      </c>
      <c r="D57" s="139">
        <v>0</v>
      </c>
    </row>
    <row r="58" spans="1:4" ht="11.25" customHeight="1" x14ac:dyDescent="0.25">
      <c r="A58" s="14">
        <v>5441</v>
      </c>
      <c r="B58" s="13" t="s">
        <v>461</v>
      </c>
      <c r="C58" s="139">
        <v>0</v>
      </c>
      <c r="D58" s="139">
        <v>0</v>
      </c>
    </row>
    <row r="59" spans="1:4" ht="11.25" customHeight="1" x14ac:dyDescent="0.25">
      <c r="A59" s="14">
        <v>5450</v>
      </c>
      <c r="B59" s="13" t="s">
        <v>462</v>
      </c>
      <c r="C59" s="139">
        <v>0</v>
      </c>
      <c r="D59" s="139">
        <v>0</v>
      </c>
    </row>
    <row r="60" spans="1:4" ht="11.25" customHeight="1" x14ac:dyDescent="0.25">
      <c r="A60" s="14">
        <v>5451</v>
      </c>
      <c r="B60" s="13" t="s">
        <v>230</v>
      </c>
      <c r="C60" s="139">
        <v>0</v>
      </c>
      <c r="D60" s="139">
        <v>0</v>
      </c>
    </row>
    <row r="61" spans="1:4" ht="11.25" customHeight="1" x14ac:dyDescent="0.25">
      <c r="A61" s="14">
        <v>5452</v>
      </c>
      <c r="B61" s="13" t="s">
        <v>231</v>
      </c>
      <c r="C61" s="139">
        <v>0</v>
      </c>
      <c r="D61" s="139">
        <v>0</v>
      </c>
    </row>
    <row r="62" spans="1:4" ht="11.25" customHeight="1" x14ac:dyDescent="0.25">
      <c r="A62" s="25">
        <v>5500</v>
      </c>
      <c r="B62" s="28" t="s">
        <v>232</v>
      </c>
      <c r="C62" s="142">
        <v>0</v>
      </c>
      <c r="D62" s="142">
        <v>21648917.530000001</v>
      </c>
    </row>
    <row r="63" spans="1:4" ht="11.25" customHeight="1" x14ac:dyDescent="0.25">
      <c r="A63" s="25">
        <v>5510</v>
      </c>
      <c r="B63" s="28" t="s">
        <v>233</v>
      </c>
      <c r="C63" s="141">
        <v>0</v>
      </c>
      <c r="D63" s="141">
        <v>21648917.530000001</v>
      </c>
    </row>
    <row r="64" spans="1:4" ht="11.25" customHeight="1" x14ac:dyDescent="0.25">
      <c r="A64" s="14">
        <v>5511</v>
      </c>
      <c r="B64" s="13" t="s">
        <v>234</v>
      </c>
      <c r="C64" s="141">
        <v>0</v>
      </c>
      <c r="D64" s="141">
        <v>0</v>
      </c>
    </row>
    <row r="65" spans="1:4" ht="11.25" customHeight="1" x14ac:dyDescent="0.25">
      <c r="A65" s="14">
        <v>5512</v>
      </c>
      <c r="B65" s="13" t="s">
        <v>235</v>
      </c>
      <c r="C65" s="141">
        <v>0</v>
      </c>
      <c r="D65" s="141">
        <v>0</v>
      </c>
    </row>
    <row r="66" spans="1:4" ht="11.25" customHeight="1" x14ac:dyDescent="0.25">
      <c r="A66" s="14">
        <v>5513</v>
      </c>
      <c r="B66" s="13" t="s">
        <v>236</v>
      </c>
      <c r="C66" s="141">
        <v>0</v>
      </c>
      <c r="D66" s="141">
        <v>0</v>
      </c>
    </row>
    <row r="67" spans="1:4" ht="11.25" customHeight="1" x14ac:dyDescent="0.25">
      <c r="A67" s="14">
        <v>5514</v>
      </c>
      <c r="B67" s="13" t="s">
        <v>237</v>
      </c>
      <c r="C67" s="141">
        <v>0</v>
      </c>
      <c r="D67" s="141">
        <v>0</v>
      </c>
    </row>
    <row r="68" spans="1:4" ht="11.25" customHeight="1" x14ac:dyDescent="0.25">
      <c r="A68" s="14">
        <v>5515</v>
      </c>
      <c r="B68" s="13" t="s">
        <v>238</v>
      </c>
      <c r="C68" s="141">
        <v>0</v>
      </c>
      <c r="D68" s="141">
        <v>21563526.879999999</v>
      </c>
    </row>
    <row r="69" spans="1:4" ht="11.25" customHeight="1" x14ac:dyDescent="0.25">
      <c r="A69" s="14">
        <v>5516</v>
      </c>
      <c r="B69" s="13" t="s">
        <v>239</v>
      </c>
      <c r="C69" s="141">
        <v>0</v>
      </c>
      <c r="D69" s="141">
        <v>0</v>
      </c>
    </row>
    <row r="70" spans="1:4" ht="11.25" customHeight="1" x14ac:dyDescent="0.25">
      <c r="A70" s="14">
        <v>5517</v>
      </c>
      <c r="B70" s="13" t="s">
        <v>240</v>
      </c>
      <c r="C70" s="141">
        <v>0</v>
      </c>
      <c r="D70" s="141">
        <v>8768.6</v>
      </c>
    </row>
    <row r="71" spans="1:4" ht="11.25" customHeight="1" x14ac:dyDescent="0.25">
      <c r="A71" s="14">
        <v>5518</v>
      </c>
      <c r="B71" s="13" t="s">
        <v>241</v>
      </c>
      <c r="C71" s="141">
        <v>0</v>
      </c>
      <c r="D71" s="141">
        <v>76622.05</v>
      </c>
    </row>
    <row r="72" spans="1:4" ht="11.25" customHeight="1" x14ac:dyDescent="0.25">
      <c r="A72" s="25">
        <v>5520</v>
      </c>
      <c r="B72" s="28" t="s">
        <v>242</v>
      </c>
      <c r="C72" s="141">
        <v>0</v>
      </c>
      <c r="D72" s="141">
        <v>0</v>
      </c>
    </row>
    <row r="73" spans="1:4" ht="11.25" customHeight="1" x14ac:dyDescent="0.25">
      <c r="A73" s="14">
        <v>5521</v>
      </c>
      <c r="B73" s="13" t="s">
        <v>243</v>
      </c>
      <c r="C73" s="141">
        <v>0</v>
      </c>
      <c r="D73" s="141">
        <v>0</v>
      </c>
    </row>
    <row r="74" spans="1:4" ht="11.25" customHeight="1" x14ac:dyDescent="0.25">
      <c r="A74" s="14">
        <v>5522</v>
      </c>
      <c r="B74" s="13" t="s">
        <v>244</v>
      </c>
      <c r="C74" s="141">
        <v>0</v>
      </c>
      <c r="D74" s="141">
        <v>0</v>
      </c>
    </row>
    <row r="75" spans="1:4" ht="11.25" customHeight="1" x14ac:dyDescent="0.25">
      <c r="A75" s="25">
        <v>5530</v>
      </c>
      <c r="B75" s="28" t="s">
        <v>245</v>
      </c>
      <c r="C75" s="141">
        <v>0</v>
      </c>
      <c r="D75" s="141">
        <v>0</v>
      </c>
    </row>
    <row r="76" spans="1:4" ht="11.25" customHeight="1" x14ac:dyDescent="0.25">
      <c r="A76" s="14">
        <v>5531</v>
      </c>
      <c r="B76" s="13" t="s">
        <v>246</v>
      </c>
      <c r="C76" s="141">
        <v>0</v>
      </c>
      <c r="D76" s="141">
        <v>0</v>
      </c>
    </row>
    <row r="77" spans="1:4" ht="11.25" customHeight="1" x14ac:dyDescent="0.25">
      <c r="A77" s="14">
        <v>5532</v>
      </c>
      <c r="B77" s="13" t="s">
        <v>247</v>
      </c>
      <c r="C77" s="141">
        <v>0</v>
      </c>
      <c r="D77" s="141">
        <v>0</v>
      </c>
    </row>
    <row r="78" spans="1:4" ht="11.25" customHeight="1" x14ac:dyDescent="0.25">
      <c r="A78" s="14">
        <v>5533</v>
      </c>
      <c r="B78" s="13" t="s">
        <v>248</v>
      </c>
      <c r="C78" s="141">
        <v>0</v>
      </c>
      <c r="D78" s="141">
        <v>0</v>
      </c>
    </row>
    <row r="79" spans="1:4" ht="11.25" customHeight="1" x14ac:dyDescent="0.25">
      <c r="A79" s="14">
        <v>5534</v>
      </c>
      <c r="B79" s="13" t="s">
        <v>249</v>
      </c>
      <c r="C79" s="141">
        <v>0</v>
      </c>
      <c r="D79" s="141">
        <v>0</v>
      </c>
    </row>
    <row r="80" spans="1:4" ht="11.25" customHeight="1" x14ac:dyDescent="0.25">
      <c r="A80" s="14">
        <v>5535</v>
      </c>
      <c r="B80" s="13" t="s">
        <v>250</v>
      </c>
      <c r="C80" s="141">
        <v>0</v>
      </c>
      <c r="D80" s="141">
        <v>0</v>
      </c>
    </row>
    <row r="81" spans="1:4" ht="11.25" customHeight="1" x14ac:dyDescent="0.25">
      <c r="A81" s="25">
        <v>5590</v>
      </c>
      <c r="B81" s="28" t="s">
        <v>251</v>
      </c>
      <c r="C81" s="141">
        <v>0</v>
      </c>
      <c r="D81" s="141">
        <v>0</v>
      </c>
    </row>
    <row r="82" spans="1:4" ht="11.25" customHeight="1" x14ac:dyDescent="0.25">
      <c r="A82" s="14">
        <v>5591</v>
      </c>
      <c r="B82" s="13" t="s">
        <v>252</v>
      </c>
      <c r="C82" s="141">
        <v>0</v>
      </c>
      <c r="D82" s="141">
        <v>0</v>
      </c>
    </row>
    <row r="83" spans="1:4" ht="11.25" customHeight="1" x14ac:dyDescent="0.25">
      <c r="A83" s="14">
        <v>5592</v>
      </c>
      <c r="B83" s="13" t="s">
        <v>253</v>
      </c>
      <c r="C83" s="141">
        <v>0</v>
      </c>
      <c r="D83" s="141">
        <v>0</v>
      </c>
    </row>
    <row r="84" spans="1:4" ht="11.25" customHeight="1" x14ac:dyDescent="0.25">
      <c r="A84" s="14">
        <v>5593</v>
      </c>
      <c r="B84" s="13" t="s">
        <v>254</v>
      </c>
      <c r="C84" s="141">
        <v>0</v>
      </c>
      <c r="D84" s="141">
        <v>0</v>
      </c>
    </row>
    <row r="85" spans="1:4" ht="11.25" customHeight="1" x14ac:dyDescent="0.25">
      <c r="A85" s="14">
        <v>5594</v>
      </c>
      <c r="B85" s="13" t="s">
        <v>463</v>
      </c>
      <c r="C85" s="141">
        <v>0</v>
      </c>
      <c r="D85" s="141">
        <v>0</v>
      </c>
    </row>
    <row r="86" spans="1:4" ht="11.25" customHeight="1" x14ac:dyDescent="0.25">
      <c r="A86" s="14">
        <v>5595</v>
      </c>
      <c r="B86" s="13" t="s">
        <v>256</v>
      </c>
      <c r="C86" s="141">
        <v>0</v>
      </c>
      <c r="D86" s="141">
        <v>0</v>
      </c>
    </row>
    <row r="87" spans="1:4" ht="11.25" customHeight="1" x14ac:dyDescent="0.25">
      <c r="A87" s="14">
        <v>5596</v>
      </c>
      <c r="B87" s="13" t="s">
        <v>148</v>
      </c>
      <c r="C87" s="141">
        <v>0</v>
      </c>
      <c r="D87" s="141">
        <v>0</v>
      </c>
    </row>
    <row r="88" spans="1:4" ht="11.25" customHeight="1" x14ac:dyDescent="0.25">
      <c r="A88" s="14">
        <v>5597</v>
      </c>
      <c r="B88" s="13" t="s">
        <v>257</v>
      </c>
      <c r="C88" s="141">
        <v>0</v>
      </c>
      <c r="D88" s="141">
        <v>0</v>
      </c>
    </row>
    <row r="89" spans="1:4" ht="11.25" customHeight="1" x14ac:dyDescent="0.25">
      <c r="A89" s="14">
        <v>5599</v>
      </c>
      <c r="B89" s="13" t="s">
        <v>259</v>
      </c>
      <c r="C89" s="141">
        <v>0</v>
      </c>
      <c r="D89" s="141">
        <v>0</v>
      </c>
    </row>
    <row r="90" spans="1:4" ht="11.25" customHeight="1" x14ac:dyDescent="0.25">
      <c r="A90" s="25">
        <v>5600</v>
      </c>
      <c r="B90" s="28" t="s">
        <v>260</v>
      </c>
      <c r="C90" s="144">
        <v>39175097.359999999</v>
      </c>
      <c r="D90" s="144">
        <v>24164468.789999999</v>
      </c>
    </row>
    <row r="91" spans="1:4" ht="11.25" customHeight="1" x14ac:dyDescent="0.25">
      <c r="A91" s="25">
        <v>5610</v>
      </c>
      <c r="B91" s="28" t="s">
        <v>261</v>
      </c>
      <c r="C91" s="143">
        <v>39175097.359999999</v>
      </c>
      <c r="D91" s="143">
        <v>24164468.789999999</v>
      </c>
    </row>
    <row r="92" spans="1:4" ht="11.25" customHeight="1" x14ac:dyDescent="0.25">
      <c r="A92" s="14">
        <v>5611</v>
      </c>
      <c r="B92" s="13" t="s">
        <v>262</v>
      </c>
      <c r="C92" s="143">
        <v>39175097.359999999</v>
      </c>
      <c r="D92" s="143">
        <v>24164468.789999999</v>
      </c>
    </row>
    <row r="93" spans="1:4" ht="11.25" customHeight="1" x14ac:dyDescent="0.25">
      <c r="A93" s="25">
        <v>2110</v>
      </c>
      <c r="B93" s="29" t="s">
        <v>464</v>
      </c>
      <c r="C93" s="198">
        <v>16870628.800000001</v>
      </c>
      <c r="D93" s="144">
        <v>10199593.030000001</v>
      </c>
    </row>
    <row r="94" spans="1:4" ht="11.25" customHeight="1" x14ac:dyDescent="0.25">
      <c r="A94" s="14">
        <v>2111</v>
      </c>
      <c r="B94" s="13" t="s">
        <v>465</v>
      </c>
      <c r="C94" s="197">
        <v>1202065.07</v>
      </c>
      <c r="D94" s="143">
        <v>1186444.77</v>
      </c>
    </row>
    <row r="95" spans="1:4" ht="11.25" customHeight="1" x14ac:dyDescent="0.25">
      <c r="A95" s="14">
        <v>2112</v>
      </c>
      <c r="B95" s="13" t="s">
        <v>466</v>
      </c>
      <c r="C95" s="197">
        <v>2193962.29</v>
      </c>
      <c r="D95" s="143">
        <v>1582518.49</v>
      </c>
    </row>
    <row r="96" spans="1:4" ht="11.25" customHeight="1" x14ac:dyDescent="0.25">
      <c r="A96" s="14">
        <v>2112</v>
      </c>
      <c r="B96" s="13" t="s">
        <v>467</v>
      </c>
      <c r="C96" s="197">
        <v>13469995.439999999</v>
      </c>
      <c r="D96" s="143">
        <v>2691962.73</v>
      </c>
    </row>
    <row r="97" spans="1:4" ht="11.25" customHeight="1" x14ac:dyDescent="0.25">
      <c r="A97" s="14">
        <v>2115</v>
      </c>
      <c r="B97" s="13" t="s">
        <v>468</v>
      </c>
      <c r="C97" s="197">
        <v>4606</v>
      </c>
      <c r="D97" s="143">
        <v>4738667.04</v>
      </c>
    </row>
    <row r="98" spans="1:4" ht="11.25" customHeight="1" x14ac:dyDescent="0.25">
      <c r="A98" s="14">
        <v>2114</v>
      </c>
      <c r="B98" s="13" t="s">
        <v>469</v>
      </c>
      <c r="C98" s="143">
        <v>0</v>
      </c>
      <c r="D98" s="143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6" t="s">
        <v>470</v>
      </c>
      <c r="C101" s="27">
        <f>+C102+C124</f>
        <v>44644442.019999996</v>
      </c>
      <c r="D101" s="27">
        <f>+D102+D124</f>
        <v>1951864.31</v>
      </c>
    </row>
    <row r="102" spans="1:4" ht="9.75" customHeight="1" x14ac:dyDescent="0.25">
      <c r="A102" s="25">
        <v>4300</v>
      </c>
      <c r="B102" s="26" t="s">
        <v>132</v>
      </c>
      <c r="C102" s="145">
        <v>0</v>
      </c>
      <c r="D102" s="147">
        <v>0</v>
      </c>
    </row>
    <row r="103" spans="1:4" ht="9.75" customHeight="1" x14ac:dyDescent="0.25">
      <c r="A103" s="25">
        <v>4310</v>
      </c>
      <c r="B103" s="26" t="s">
        <v>133</v>
      </c>
      <c r="C103" s="145">
        <v>0</v>
      </c>
      <c r="D103" s="145">
        <v>0</v>
      </c>
    </row>
    <row r="104" spans="1:4" ht="9.75" customHeight="1" x14ac:dyDescent="0.25">
      <c r="A104" s="14">
        <v>4311</v>
      </c>
      <c r="B104" s="30" t="s">
        <v>134</v>
      </c>
      <c r="C104" s="146">
        <v>0</v>
      </c>
      <c r="D104" s="148">
        <v>0</v>
      </c>
    </row>
    <row r="105" spans="1:4" ht="9.75" customHeight="1" x14ac:dyDescent="0.25">
      <c r="A105" s="14">
        <v>4319</v>
      </c>
      <c r="B105" s="30" t="s">
        <v>135</v>
      </c>
      <c r="C105" s="146">
        <v>0</v>
      </c>
      <c r="D105" s="148">
        <v>0</v>
      </c>
    </row>
    <row r="106" spans="1:4" ht="9.75" customHeight="1" x14ac:dyDescent="0.25">
      <c r="A106" s="25">
        <v>4320</v>
      </c>
      <c r="B106" s="26" t="s">
        <v>136</v>
      </c>
      <c r="C106" s="145">
        <v>0</v>
      </c>
      <c r="D106" s="145">
        <v>0</v>
      </c>
    </row>
    <row r="107" spans="1:4" ht="9.75" customHeight="1" x14ac:dyDescent="0.25">
      <c r="A107" s="14">
        <v>4321</v>
      </c>
      <c r="B107" s="30" t="s">
        <v>137</v>
      </c>
      <c r="C107" s="146">
        <v>0</v>
      </c>
      <c r="D107" s="148">
        <v>0</v>
      </c>
    </row>
    <row r="108" spans="1:4" ht="9.75" customHeight="1" x14ac:dyDescent="0.25">
      <c r="A108" s="14">
        <v>4322</v>
      </c>
      <c r="B108" s="30" t="s">
        <v>138</v>
      </c>
      <c r="C108" s="146">
        <v>0</v>
      </c>
      <c r="D108" s="148">
        <v>0</v>
      </c>
    </row>
    <row r="109" spans="1:4" ht="9.75" customHeight="1" x14ac:dyDescent="0.25">
      <c r="A109" s="14">
        <v>4323</v>
      </c>
      <c r="B109" s="30" t="s">
        <v>139</v>
      </c>
      <c r="C109" s="146">
        <v>0</v>
      </c>
      <c r="D109" s="148">
        <v>0</v>
      </c>
    </row>
    <row r="110" spans="1:4" ht="9.75" customHeight="1" x14ac:dyDescent="0.25">
      <c r="A110" s="14">
        <v>4324</v>
      </c>
      <c r="B110" s="30" t="s">
        <v>140</v>
      </c>
      <c r="C110" s="146">
        <v>0</v>
      </c>
      <c r="D110" s="148">
        <v>0</v>
      </c>
    </row>
    <row r="111" spans="1:4" ht="9.75" customHeight="1" x14ac:dyDescent="0.25">
      <c r="A111" s="14">
        <v>4325</v>
      </c>
      <c r="B111" s="30" t="s">
        <v>141</v>
      </c>
      <c r="C111" s="146">
        <v>0</v>
      </c>
      <c r="D111" s="148">
        <v>0</v>
      </c>
    </row>
    <row r="112" spans="1:4" ht="9.75" customHeight="1" x14ac:dyDescent="0.25">
      <c r="A112" s="25">
        <v>4330</v>
      </c>
      <c r="B112" s="26" t="s">
        <v>142</v>
      </c>
      <c r="C112" s="145">
        <v>0</v>
      </c>
      <c r="D112" s="145">
        <v>0</v>
      </c>
    </row>
    <row r="113" spans="1:4" ht="9.75" customHeight="1" x14ac:dyDescent="0.25">
      <c r="A113" s="14">
        <v>4331</v>
      </c>
      <c r="B113" s="30" t="s">
        <v>142</v>
      </c>
      <c r="C113" s="146">
        <v>0</v>
      </c>
      <c r="D113" s="148">
        <v>0</v>
      </c>
    </row>
    <row r="114" spans="1:4" ht="9.75" customHeight="1" x14ac:dyDescent="0.25">
      <c r="A114" s="25">
        <v>4340</v>
      </c>
      <c r="B114" s="26" t="s">
        <v>143</v>
      </c>
      <c r="C114" s="145">
        <v>0</v>
      </c>
      <c r="D114" s="145">
        <v>0</v>
      </c>
    </row>
    <row r="115" spans="1:4" ht="9.75" customHeight="1" x14ac:dyDescent="0.25">
      <c r="A115" s="14">
        <v>4341</v>
      </c>
      <c r="B115" s="30" t="s">
        <v>143</v>
      </c>
      <c r="C115" s="146">
        <v>0</v>
      </c>
      <c r="D115" s="148">
        <v>0</v>
      </c>
    </row>
    <row r="116" spans="1:4" ht="9.75" customHeight="1" x14ac:dyDescent="0.25">
      <c r="A116" s="25">
        <v>4390</v>
      </c>
      <c r="B116" s="26" t="s">
        <v>144</v>
      </c>
      <c r="C116" s="149">
        <v>0</v>
      </c>
      <c r="D116" s="149">
        <v>0</v>
      </c>
    </row>
    <row r="117" spans="1:4" ht="9.75" customHeight="1" x14ac:dyDescent="0.25">
      <c r="A117" s="14">
        <v>4392</v>
      </c>
      <c r="B117" s="30" t="s">
        <v>145</v>
      </c>
      <c r="C117" s="150">
        <v>0</v>
      </c>
      <c r="D117" s="150">
        <v>0</v>
      </c>
    </row>
    <row r="118" spans="1:4" ht="9.75" customHeight="1" x14ac:dyDescent="0.25">
      <c r="A118" s="14">
        <v>4393</v>
      </c>
      <c r="B118" s="30" t="s">
        <v>146</v>
      </c>
      <c r="C118" s="150">
        <v>0</v>
      </c>
      <c r="D118" s="150">
        <v>0</v>
      </c>
    </row>
    <row r="119" spans="1:4" ht="9.75" customHeight="1" x14ac:dyDescent="0.25">
      <c r="A119" s="14">
        <v>4394</v>
      </c>
      <c r="B119" s="30" t="s">
        <v>147</v>
      </c>
      <c r="C119" s="150">
        <v>0</v>
      </c>
      <c r="D119" s="150">
        <v>0</v>
      </c>
    </row>
    <row r="120" spans="1:4" ht="9.75" customHeight="1" x14ac:dyDescent="0.25">
      <c r="A120" s="14">
        <v>4395</v>
      </c>
      <c r="B120" s="30" t="s">
        <v>148</v>
      </c>
      <c r="C120" s="150">
        <v>0</v>
      </c>
      <c r="D120" s="150">
        <v>0</v>
      </c>
    </row>
    <row r="121" spans="1:4" ht="9.75" customHeight="1" x14ac:dyDescent="0.25">
      <c r="A121" s="14">
        <v>4396</v>
      </c>
      <c r="B121" s="30" t="s">
        <v>149</v>
      </c>
      <c r="C121" s="150">
        <v>0</v>
      </c>
      <c r="D121" s="150">
        <v>0</v>
      </c>
    </row>
    <row r="122" spans="1:4" ht="9.75" customHeight="1" x14ac:dyDescent="0.25">
      <c r="A122" s="14">
        <v>4397</v>
      </c>
      <c r="B122" s="30" t="s">
        <v>150</v>
      </c>
      <c r="C122" s="150">
        <v>0</v>
      </c>
      <c r="D122" s="150">
        <v>0</v>
      </c>
    </row>
    <row r="123" spans="1:4" ht="9.75" customHeight="1" x14ac:dyDescent="0.25">
      <c r="A123" s="14">
        <v>4399</v>
      </c>
      <c r="B123" s="30" t="s">
        <v>144</v>
      </c>
      <c r="C123" s="146">
        <v>0</v>
      </c>
      <c r="D123" s="146">
        <v>0</v>
      </c>
    </row>
    <row r="124" spans="1:4" ht="11.25" customHeight="1" x14ac:dyDescent="0.25">
      <c r="A124" s="25">
        <v>1120</v>
      </c>
      <c r="B124" s="29" t="s">
        <v>471</v>
      </c>
      <c r="C124" s="154">
        <v>44644442.019999996</v>
      </c>
      <c r="D124" s="154">
        <v>1951864.31</v>
      </c>
    </row>
    <row r="125" spans="1:4" ht="11.25" customHeight="1" x14ac:dyDescent="0.25">
      <c r="A125" s="14">
        <v>1124</v>
      </c>
      <c r="B125" s="1" t="s">
        <v>472</v>
      </c>
      <c r="C125" s="200">
        <v>-0.06</v>
      </c>
      <c r="D125" s="151">
        <v>-0.55000000000000004</v>
      </c>
    </row>
    <row r="126" spans="1:4" ht="11.25" customHeight="1" x14ac:dyDescent="0.25">
      <c r="A126" s="14">
        <v>1124</v>
      </c>
      <c r="B126" s="1" t="s">
        <v>473</v>
      </c>
      <c r="C126" s="200">
        <v>0</v>
      </c>
      <c r="D126" s="151">
        <v>0</v>
      </c>
    </row>
    <row r="127" spans="1:4" ht="11.25" customHeight="1" x14ac:dyDescent="0.25">
      <c r="A127" s="14">
        <v>1124</v>
      </c>
      <c r="B127" s="1" t="s">
        <v>474</v>
      </c>
      <c r="C127" s="200">
        <v>0</v>
      </c>
      <c r="D127" s="151">
        <v>0.01</v>
      </c>
    </row>
    <row r="128" spans="1:4" ht="11.25" customHeight="1" x14ac:dyDescent="0.25">
      <c r="A128" s="14">
        <v>1124</v>
      </c>
      <c r="B128" s="1" t="s">
        <v>475</v>
      </c>
      <c r="C128" s="200">
        <v>8390248.8800000008</v>
      </c>
      <c r="D128" s="151">
        <v>1951853.11</v>
      </c>
    </row>
    <row r="129" spans="1:4" ht="11.25" customHeight="1" x14ac:dyDescent="0.25">
      <c r="A129" s="14">
        <v>1124</v>
      </c>
      <c r="B129" s="1" t="s">
        <v>476</v>
      </c>
      <c r="C129" s="199">
        <v>66.819999999999993</v>
      </c>
      <c r="D129" s="151">
        <v>11.02</v>
      </c>
    </row>
    <row r="130" spans="1:4" ht="11.25" customHeight="1" x14ac:dyDescent="0.25">
      <c r="A130" s="14">
        <v>1124</v>
      </c>
      <c r="B130" s="1" t="s">
        <v>477</v>
      </c>
      <c r="C130" s="199">
        <v>158.65</v>
      </c>
      <c r="D130" s="151">
        <v>0.72</v>
      </c>
    </row>
    <row r="131" spans="1:4" ht="11.25" customHeight="1" x14ac:dyDescent="0.25">
      <c r="A131" s="14">
        <v>1122</v>
      </c>
      <c r="B131" s="1" t="s">
        <v>478</v>
      </c>
      <c r="C131" s="199">
        <v>0</v>
      </c>
      <c r="D131" s="151">
        <v>0</v>
      </c>
    </row>
    <row r="132" spans="1:4" ht="11.25" customHeight="1" x14ac:dyDescent="0.25">
      <c r="A132" s="14">
        <v>1122</v>
      </c>
      <c r="B132" s="1" t="s">
        <v>479</v>
      </c>
      <c r="C132" s="200">
        <v>36253967.729999997</v>
      </c>
      <c r="D132" s="151">
        <v>0</v>
      </c>
    </row>
    <row r="133" spans="1:4" ht="11.25" customHeight="1" x14ac:dyDescent="0.25">
      <c r="A133" s="14">
        <v>1122</v>
      </c>
      <c r="B133" s="1" t="s">
        <v>480</v>
      </c>
      <c r="C133" s="199">
        <v>0</v>
      </c>
      <c r="D133" s="151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152">
        <v>3961515.53</v>
      </c>
      <c r="D136" s="156">
        <v>6881103.1600000001</v>
      </c>
    </row>
    <row r="137" spans="1:4" ht="11.25" customHeight="1" x14ac:dyDescent="0.25">
      <c r="A137" s="14">
        <v>4151</v>
      </c>
      <c r="B137" s="1" t="s">
        <v>481</v>
      </c>
      <c r="C137" s="153">
        <v>3961515.53</v>
      </c>
      <c r="D137" s="155">
        <v>6881103.1600000001</v>
      </c>
    </row>
    <row r="138" spans="1:4" ht="11.25" customHeight="1" x14ac:dyDescent="0.25">
      <c r="A138" s="14"/>
      <c r="B138" s="31" t="s">
        <v>482</v>
      </c>
      <c r="C138" s="189">
        <f>C48+C49-C101-C106</f>
        <v>80970823.210000008</v>
      </c>
      <c r="D138" s="189">
        <f t="shared" ref="C138:D138" si="0">D48+D49-D101</f>
        <v>278322650.56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1" sqref="C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75" t="str">
        <f>ESF!A1</f>
        <v>Municipio de Valle de Santiago, Gto.</v>
      </c>
      <c r="B1" s="176"/>
      <c r="C1" s="177"/>
    </row>
    <row r="2" spans="1:3" ht="11.25" customHeight="1" x14ac:dyDescent="0.25">
      <c r="A2" s="178" t="s">
        <v>483</v>
      </c>
      <c r="B2" s="173"/>
      <c r="C2" s="179"/>
    </row>
    <row r="3" spans="1:3" ht="11.25" customHeight="1" x14ac:dyDescent="0.25">
      <c r="A3" s="178" t="str">
        <f>ESF!A3</f>
        <v>Del 1 de Enero al 31 de Diciembre de 2025</v>
      </c>
      <c r="B3" s="173"/>
      <c r="C3" s="179"/>
    </row>
    <row r="4" spans="1:3" ht="9.75" customHeight="1" x14ac:dyDescent="0.25">
      <c r="A4" s="164" t="s">
        <v>484</v>
      </c>
      <c r="B4" s="180"/>
      <c r="C4" s="181"/>
    </row>
    <row r="5" spans="1:3" ht="9.75" customHeight="1" x14ac:dyDescent="0.25">
      <c r="A5" s="182" t="s">
        <v>485</v>
      </c>
      <c r="B5" s="183"/>
      <c r="C5" s="32" t="s">
        <v>445</v>
      </c>
    </row>
    <row r="6" spans="1:3" ht="9.75" customHeight="1" x14ac:dyDescent="0.25">
      <c r="A6" s="33" t="s">
        <v>486</v>
      </c>
      <c r="B6" s="33"/>
      <c r="C6" s="34">
        <v>582639642.05999994</v>
      </c>
    </row>
    <row r="7" spans="1:3" ht="7.5" customHeight="1" x14ac:dyDescent="0.25">
      <c r="A7" s="1"/>
      <c r="B7" s="35"/>
      <c r="C7" s="36"/>
    </row>
    <row r="8" spans="1:3" ht="9.75" customHeight="1" x14ac:dyDescent="0.25">
      <c r="A8" s="80" t="s">
        <v>487</v>
      </c>
      <c r="B8" s="80"/>
      <c r="C8" s="37">
        <f>SUM(C9:C14)</f>
        <v>0</v>
      </c>
    </row>
    <row r="9" spans="1:3" ht="9.75" customHeight="1" x14ac:dyDescent="0.25">
      <c r="A9" s="81" t="s">
        <v>488</v>
      </c>
      <c r="B9" s="38" t="s">
        <v>133</v>
      </c>
      <c r="C9" s="39">
        <v>0</v>
      </c>
    </row>
    <row r="10" spans="1:3" ht="9.75" customHeight="1" x14ac:dyDescent="0.25">
      <c r="A10" s="82" t="s">
        <v>489</v>
      </c>
      <c r="B10" s="40" t="s">
        <v>490</v>
      </c>
      <c r="C10" s="39">
        <v>0</v>
      </c>
    </row>
    <row r="11" spans="1:3" ht="9.75" customHeight="1" x14ac:dyDescent="0.25">
      <c r="A11" s="82" t="s">
        <v>491</v>
      </c>
      <c r="B11" s="40" t="s">
        <v>142</v>
      </c>
      <c r="C11" s="39">
        <v>0</v>
      </c>
    </row>
    <row r="12" spans="1:3" ht="9.75" customHeight="1" x14ac:dyDescent="0.25">
      <c r="A12" s="82" t="s">
        <v>492</v>
      </c>
      <c r="B12" s="40" t="s">
        <v>143</v>
      </c>
      <c r="C12" s="39">
        <v>0</v>
      </c>
    </row>
    <row r="13" spans="1:3" ht="9.75" customHeight="1" x14ac:dyDescent="0.25">
      <c r="A13" s="82" t="s">
        <v>493</v>
      </c>
      <c r="B13" s="40" t="s">
        <v>144</v>
      </c>
      <c r="C13" s="39">
        <v>0</v>
      </c>
    </row>
    <row r="14" spans="1:3" ht="9.75" customHeight="1" x14ac:dyDescent="0.25">
      <c r="A14" s="83" t="s">
        <v>494</v>
      </c>
      <c r="B14" s="41" t="s">
        <v>495</v>
      </c>
      <c r="C14" s="39">
        <v>0</v>
      </c>
    </row>
    <row r="15" spans="1:3" ht="7.5" customHeight="1" x14ac:dyDescent="0.25">
      <c r="A15" s="1"/>
      <c r="B15" s="42"/>
      <c r="C15" s="43"/>
    </row>
    <row r="16" spans="1:3" ht="9.75" customHeight="1" x14ac:dyDescent="0.25">
      <c r="A16" s="80" t="s">
        <v>496</v>
      </c>
      <c r="B16" s="35"/>
      <c r="C16" s="37">
        <f>SUM(C17:C19)</f>
        <v>20000000</v>
      </c>
    </row>
    <row r="17" spans="1:3" ht="9.75" customHeight="1" x14ac:dyDescent="0.25">
      <c r="A17" s="84">
        <v>3.1</v>
      </c>
      <c r="B17" s="40" t="s">
        <v>497</v>
      </c>
      <c r="C17" s="157">
        <v>0</v>
      </c>
    </row>
    <row r="18" spans="1:3" ht="9.75" customHeight="1" x14ac:dyDescent="0.25">
      <c r="A18" s="85">
        <v>3.2</v>
      </c>
      <c r="B18" s="40" t="s">
        <v>498</v>
      </c>
      <c r="C18" s="157">
        <v>20000000</v>
      </c>
    </row>
    <row r="19" spans="1:3" ht="9.75" customHeight="1" x14ac:dyDescent="0.25">
      <c r="A19" s="85">
        <v>3.3</v>
      </c>
      <c r="B19" s="41" t="s">
        <v>499</v>
      </c>
      <c r="C19" s="158">
        <v>0</v>
      </c>
    </row>
    <row r="20" spans="1:3" ht="7.5" customHeight="1" x14ac:dyDescent="0.25">
      <c r="A20" s="1"/>
      <c r="B20" s="41"/>
      <c r="C20" s="44"/>
    </row>
    <row r="21" spans="1:3" ht="9.75" customHeight="1" x14ac:dyDescent="0.25">
      <c r="A21" s="45" t="s">
        <v>500</v>
      </c>
      <c r="B21" s="45"/>
      <c r="C21" s="34">
        <f>C6+C8-C16</f>
        <v>562639642.05999994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40" sqref="C4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84" t="str">
        <f>ESF!A1</f>
        <v>Municipio de Valle de Santiago, Gto.</v>
      </c>
      <c r="B1" s="176"/>
      <c r="C1" s="177"/>
    </row>
    <row r="2" spans="1:3" ht="11.25" customHeight="1" x14ac:dyDescent="0.25">
      <c r="A2" s="185" t="s">
        <v>501</v>
      </c>
      <c r="B2" s="173"/>
      <c r="C2" s="179"/>
    </row>
    <row r="3" spans="1:3" ht="11.25" customHeight="1" x14ac:dyDescent="0.25">
      <c r="A3" s="185" t="str">
        <f>ESF!A3</f>
        <v>Del 1 de Enero al 31 de Diciembre de 2025</v>
      </c>
      <c r="B3" s="173"/>
      <c r="C3" s="179"/>
    </row>
    <row r="4" spans="1:3" ht="9.75" customHeight="1" x14ac:dyDescent="0.25">
      <c r="A4" s="164" t="s">
        <v>484</v>
      </c>
      <c r="B4" s="180"/>
      <c r="C4" s="181"/>
    </row>
    <row r="5" spans="1:3" ht="11.25" customHeight="1" x14ac:dyDescent="0.25">
      <c r="A5" s="182" t="s">
        <v>485</v>
      </c>
      <c r="B5" s="183"/>
      <c r="C5" s="32" t="s">
        <v>445</v>
      </c>
    </row>
    <row r="6" spans="1:3" ht="9.75" customHeight="1" x14ac:dyDescent="0.25">
      <c r="A6" s="86" t="s">
        <v>502</v>
      </c>
      <c r="B6" s="33"/>
      <c r="C6" s="46">
        <v>652287549.29999995</v>
      </c>
    </row>
    <row r="7" spans="1:3" ht="7.5" customHeight="1" x14ac:dyDescent="0.25">
      <c r="A7" s="47"/>
      <c r="B7" s="35"/>
      <c r="C7" s="48"/>
    </row>
    <row r="8" spans="1:3" ht="9.75" customHeight="1" x14ac:dyDescent="0.25">
      <c r="A8" s="80" t="s">
        <v>503</v>
      </c>
      <c r="B8" s="49"/>
      <c r="C8" s="37">
        <f>SUM(C9:C29)</f>
        <v>197044418.75000003</v>
      </c>
    </row>
    <row r="9" spans="1:3" ht="9.75" customHeight="1" x14ac:dyDescent="0.25">
      <c r="A9" s="87">
        <v>2.1</v>
      </c>
      <c r="B9" s="50" t="s">
        <v>163</v>
      </c>
      <c r="C9" s="159">
        <v>0</v>
      </c>
    </row>
    <row r="10" spans="1:3" ht="9.75" customHeight="1" x14ac:dyDescent="0.25">
      <c r="A10" s="87">
        <v>2.2000000000000002</v>
      </c>
      <c r="B10" s="50" t="s">
        <v>160</v>
      </c>
      <c r="C10" s="159">
        <v>0</v>
      </c>
    </row>
    <row r="11" spans="1:3" ht="9.75" customHeight="1" x14ac:dyDescent="0.25">
      <c r="A11" s="88">
        <v>2.2999999999999998</v>
      </c>
      <c r="B11" s="51" t="s">
        <v>325</v>
      </c>
      <c r="C11" s="159">
        <v>2944281.56</v>
      </c>
    </row>
    <row r="12" spans="1:3" ht="9.75" customHeight="1" x14ac:dyDescent="0.25">
      <c r="A12" s="88">
        <v>2.4</v>
      </c>
      <c r="B12" s="51" t="s">
        <v>326</v>
      </c>
      <c r="C12" s="159">
        <v>918453.2</v>
      </c>
    </row>
    <row r="13" spans="1:3" ht="9.75" customHeight="1" x14ac:dyDescent="0.25">
      <c r="A13" s="88">
        <v>2.5</v>
      </c>
      <c r="B13" s="51" t="s">
        <v>327</v>
      </c>
      <c r="C13" s="159">
        <v>0</v>
      </c>
    </row>
    <row r="14" spans="1:3" ht="9.75" customHeight="1" x14ac:dyDescent="0.25">
      <c r="A14" s="88">
        <v>2.6</v>
      </c>
      <c r="B14" s="51" t="s">
        <v>328</v>
      </c>
      <c r="C14" s="159">
        <v>26935781.920000002</v>
      </c>
    </row>
    <row r="15" spans="1:3" ht="9.75" customHeight="1" x14ac:dyDescent="0.25">
      <c r="A15" s="88">
        <v>2.7</v>
      </c>
      <c r="B15" s="51" t="s">
        <v>329</v>
      </c>
      <c r="C15" s="159">
        <v>0</v>
      </c>
    </row>
    <row r="16" spans="1:3" ht="9.75" customHeight="1" x14ac:dyDescent="0.25">
      <c r="A16" s="88">
        <v>2.8</v>
      </c>
      <c r="B16" s="51" t="s">
        <v>330</v>
      </c>
      <c r="C16" s="159">
        <v>645139.78</v>
      </c>
    </row>
    <row r="17" spans="1:3" ht="9.75" customHeight="1" x14ac:dyDescent="0.25">
      <c r="A17" s="88">
        <v>2.9</v>
      </c>
      <c r="B17" s="51" t="s">
        <v>332</v>
      </c>
      <c r="C17" s="159">
        <v>0</v>
      </c>
    </row>
    <row r="18" spans="1:3" ht="9.75" customHeight="1" x14ac:dyDescent="0.25">
      <c r="A18" s="88" t="s">
        <v>504</v>
      </c>
      <c r="B18" s="51" t="s">
        <v>505</v>
      </c>
      <c r="C18" s="159">
        <v>0</v>
      </c>
    </row>
    <row r="19" spans="1:3" ht="9.75" customHeight="1" x14ac:dyDescent="0.25">
      <c r="A19" s="88" t="s">
        <v>506</v>
      </c>
      <c r="B19" s="51" t="s">
        <v>338</v>
      </c>
      <c r="C19" s="159">
        <v>380000</v>
      </c>
    </row>
    <row r="20" spans="1:3" ht="9.75" customHeight="1" x14ac:dyDescent="0.25">
      <c r="A20" s="88" t="s">
        <v>507</v>
      </c>
      <c r="B20" s="51" t="s">
        <v>508</v>
      </c>
      <c r="C20" s="159">
        <v>135706136.68000001</v>
      </c>
    </row>
    <row r="21" spans="1:3" ht="9.75" customHeight="1" x14ac:dyDescent="0.25">
      <c r="A21" s="88" t="s">
        <v>509</v>
      </c>
      <c r="B21" s="51" t="s">
        <v>510</v>
      </c>
      <c r="C21" s="159">
        <v>12907482.77</v>
      </c>
    </row>
    <row r="22" spans="1:3" ht="9.75" customHeight="1" x14ac:dyDescent="0.25">
      <c r="A22" s="88" t="s">
        <v>511</v>
      </c>
      <c r="B22" s="51" t="s">
        <v>512</v>
      </c>
      <c r="C22" s="159">
        <v>0</v>
      </c>
    </row>
    <row r="23" spans="1:3" ht="9.75" customHeight="1" x14ac:dyDescent="0.25">
      <c r="A23" s="88" t="s">
        <v>513</v>
      </c>
      <c r="B23" s="51" t="s">
        <v>514</v>
      </c>
      <c r="C23" s="159">
        <v>0</v>
      </c>
    </row>
    <row r="24" spans="1:3" ht="9.75" customHeight="1" x14ac:dyDescent="0.25">
      <c r="A24" s="88" t="s">
        <v>515</v>
      </c>
      <c r="B24" s="51" t="s">
        <v>516</v>
      </c>
      <c r="C24" s="159">
        <v>0</v>
      </c>
    </row>
    <row r="25" spans="1:3" ht="9.75" customHeight="1" x14ac:dyDescent="0.25">
      <c r="A25" s="88" t="s">
        <v>517</v>
      </c>
      <c r="B25" s="51" t="s">
        <v>518</v>
      </c>
      <c r="C25" s="159">
        <v>0</v>
      </c>
    </row>
    <row r="26" spans="1:3" ht="9.75" customHeight="1" x14ac:dyDescent="0.25">
      <c r="A26" s="88" t="s">
        <v>519</v>
      </c>
      <c r="B26" s="51" t="s">
        <v>520</v>
      </c>
      <c r="C26" s="159">
        <v>0</v>
      </c>
    </row>
    <row r="27" spans="1:3" ht="9.75" customHeight="1" x14ac:dyDescent="0.25">
      <c r="A27" s="88" t="s">
        <v>521</v>
      </c>
      <c r="B27" s="51" t="s">
        <v>522</v>
      </c>
      <c r="C27" s="159">
        <v>16607142.84</v>
      </c>
    </row>
    <row r="28" spans="1:3" ht="9.75" customHeight="1" x14ac:dyDescent="0.25">
      <c r="A28" s="88" t="s">
        <v>523</v>
      </c>
      <c r="B28" s="51" t="s">
        <v>524</v>
      </c>
      <c r="C28" s="159">
        <v>0</v>
      </c>
    </row>
    <row r="29" spans="1:3" ht="9.75" customHeight="1" x14ac:dyDescent="0.25">
      <c r="A29" s="88" t="s">
        <v>525</v>
      </c>
      <c r="B29" s="50" t="s">
        <v>526</v>
      </c>
      <c r="C29" s="159">
        <v>0</v>
      </c>
    </row>
    <row r="30" spans="1:3" ht="7.5" customHeight="1" x14ac:dyDescent="0.25">
      <c r="A30" s="47"/>
      <c r="B30" s="52"/>
      <c r="C30" s="53"/>
    </row>
    <row r="31" spans="1:3" ht="9.75" customHeight="1" x14ac:dyDescent="0.25">
      <c r="A31" s="89" t="s">
        <v>527</v>
      </c>
      <c r="B31" s="54"/>
      <c r="C31" s="55">
        <f>SUM(C32:C38)</f>
        <v>39175097.359999999</v>
      </c>
    </row>
    <row r="32" spans="1:3" ht="9.75" customHeight="1" x14ac:dyDescent="0.25">
      <c r="A32" s="88" t="s">
        <v>528</v>
      </c>
      <c r="B32" s="51" t="s">
        <v>233</v>
      </c>
      <c r="C32" s="160">
        <v>0</v>
      </c>
    </row>
    <row r="33" spans="1:3" ht="9.75" customHeight="1" x14ac:dyDescent="0.25">
      <c r="A33" s="88" t="s">
        <v>529</v>
      </c>
      <c r="B33" s="51" t="s">
        <v>242</v>
      </c>
      <c r="C33" s="160">
        <v>0</v>
      </c>
    </row>
    <row r="34" spans="1:3" ht="9.75" customHeight="1" x14ac:dyDescent="0.25">
      <c r="A34" s="88" t="s">
        <v>530</v>
      </c>
      <c r="B34" s="51" t="s">
        <v>245</v>
      </c>
      <c r="C34" s="160">
        <v>0</v>
      </c>
    </row>
    <row r="35" spans="1:3" ht="9.75" customHeight="1" x14ac:dyDescent="0.25">
      <c r="A35" s="88" t="s">
        <v>531</v>
      </c>
      <c r="B35" s="51" t="s">
        <v>251</v>
      </c>
      <c r="C35" s="160">
        <v>0</v>
      </c>
    </row>
    <row r="36" spans="1:3" ht="9.75" customHeight="1" x14ac:dyDescent="0.25">
      <c r="A36" s="88" t="s">
        <v>532</v>
      </c>
      <c r="B36" s="51" t="s">
        <v>261</v>
      </c>
      <c r="C36" s="160">
        <v>39175097.359999999</v>
      </c>
    </row>
    <row r="37" spans="1:3" ht="9.75" customHeight="1" x14ac:dyDescent="0.25">
      <c r="A37" s="88" t="s">
        <v>533</v>
      </c>
      <c r="B37" s="51" t="s">
        <v>534</v>
      </c>
      <c r="C37" s="160">
        <v>0</v>
      </c>
    </row>
    <row r="38" spans="1:3" ht="9.75" customHeight="1" x14ac:dyDescent="0.25">
      <c r="A38" s="88" t="s">
        <v>535</v>
      </c>
      <c r="B38" s="50" t="s">
        <v>536</v>
      </c>
      <c r="C38" s="161">
        <v>0</v>
      </c>
    </row>
    <row r="39" spans="1:3" ht="7.5" customHeight="1" x14ac:dyDescent="0.25">
      <c r="A39" s="47"/>
      <c r="B39" s="56"/>
      <c r="C39" s="57"/>
    </row>
    <row r="40" spans="1:3" ht="9.75" customHeight="1" x14ac:dyDescent="0.25">
      <c r="A40" s="58" t="s">
        <v>537</v>
      </c>
      <c r="B40" s="33"/>
      <c r="C40" s="193">
        <f>C6-C8+C31</f>
        <v>494418227.90999997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13" workbookViewId="0">
      <selection activeCell="C41" sqref="C41:C45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72" t="str">
        <f>'Notas a los Edos Financieros'!A1</f>
        <v>Municipio de Valle de Santiago, Gto.</v>
      </c>
      <c r="B1" s="188"/>
      <c r="C1" s="188"/>
      <c r="D1" s="188"/>
      <c r="E1" s="188"/>
      <c r="F1" s="188"/>
      <c r="G1" s="69" t="s">
        <v>0</v>
      </c>
      <c r="H1" s="70">
        <f>'Notas a los Edos Financieros'!D1</f>
        <v>2025</v>
      </c>
      <c r="I1" s="13"/>
      <c r="J1" s="13"/>
    </row>
    <row r="2" spans="1:10" ht="11.25" customHeight="1" x14ac:dyDescent="0.2">
      <c r="A2" s="172" t="s">
        <v>538</v>
      </c>
      <c r="B2" s="188"/>
      <c r="C2" s="188"/>
      <c r="D2" s="188"/>
      <c r="E2" s="188"/>
      <c r="F2" s="188"/>
      <c r="G2" s="69" t="s">
        <v>2</v>
      </c>
      <c r="H2" s="70" t="str">
        <f>'Notas a los Edos Financieros'!D2</f>
        <v>Trimestral</v>
      </c>
      <c r="I2" s="13"/>
      <c r="J2" s="13"/>
    </row>
    <row r="3" spans="1:10" ht="11.25" customHeight="1" x14ac:dyDescent="0.2">
      <c r="A3" s="172" t="str">
        <f>'Notas a los Edos Financieros'!A3</f>
        <v>Del 1 de Enero al 31 de Diciembre de 2025</v>
      </c>
      <c r="B3" s="188"/>
      <c r="C3" s="188"/>
      <c r="D3" s="188"/>
      <c r="E3" s="188"/>
      <c r="F3" s="188"/>
      <c r="G3" s="69" t="s">
        <v>3</v>
      </c>
      <c r="H3" s="70">
        <f>'Notas a los Edos Financieros'!D3</f>
        <v>4</v>
      </c>
      <c r="I3" s="13"/>
      <c r="J3" s="13"/>
    </row>
    <row r="4" spans="1:10" ht="11.25" customHeight="1" x14ac:dyDescent="0.2">
      <c r="A4" s="172" t="s">
        <v>4</v>
      </c>
      <c r="B4" s="188"/>
      <c r="C4" s="188"/>
      <c r="D4" s="188"/>
      <c r="E4" s="188"/>
      <c r="F4" s="188"/>
      <c r="G4" s="69"/>
      <c r="H4" s="70"/>
      <c r="I4" s="13"/>
      <c r="J4" s="13"/>
    </row>
    <row r="5" spans="1:10" ht="9.75" customHeight="1" x14ac:dyDescent="0.2">
      <c r="A5" s="71" t="s">
        <v>67</v>
      </c>
      <c r="B5" s="72"/>
      <c r="C5" s="72"/>
      <c r="D5" s="72"/>
      <c r="E5" s="72"/>
      <c r="F5" s="72"/>
      <c r="G5" s="72"/>
      <c r="H5" s="72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0" t="s">
        <v>69</v>
      </c>
      <c r="B8" s="90" t="s">
        <v>485</v>
      </c>
      <c r="C8" s="91" t="s">
        <v>539</v>
      </c>
      <c r="D8" s="91" t="s">
        <v>540</v>
      </c>
      <c r="E8" s="91" t="s">
        <v>541</v>
      </c>
      <c r="F8" s="91" t="s">
        <v>542</v>
      </c>
      <c r="G8" s="91" t="s">
        <v>543</v>
      </c>
      <c r="H8" s="91" t="s">
        <v>544</v>
      </c>
      <c r="I8" s="91" t="s">
        <v>545</v>
      </c>
      <c r="J8" s="91" t="s">
        <v>546</v>
      </c>
    </row>
    <row r="9" spans="1:10" ht="9.75" customHeight="1" x14ac:dyDescent="0.2">
      <c r="A9" s="25">
        <v>7000</v>
      </c>
      <c r="B9" s="26" t="s">
        <v>547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573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86" t="s">
        <v>574</v>
      </c>
      <c r="C39" s="18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3" t="s">
        <v>485</v>
      </c>
      <c r="C40" s="94" t="s">
        <v>445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9" t="s">
        <v>575</v>
      </c>
      <c r="C41" s="203">
        <v>567840000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9" t="s">
        <v>576</v>
      </c>
      <c r="C42" s="203">
        <v>-54412266.5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9" t="s">
        <v>577</v>
      </c>
      <c r="C43" s="203">
        <v>69211908.560000002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59" t="s">
        <v>578</v>
      </c>
      <c r="C44" s="203">
        <v>-44644442.020000003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0" t="s">
        <v>579</v>
      </c>
      <c r="C45" s="203">
        <v>-537995200.03999996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86" t="s">
        <v>580</v>
      </c>
      <c r="C48" s="187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3" t="s">
        <v>485</v>
      </c>
      <c r="C49" s="94" t="s">
        <v>445</v>
      </c>
    </row>
    <row r="50" spans="1:3" ht="9.75" customHeight="1" x14ac:dyDescent="0.2">
      <c r="A50" s="13">
        <v>8210</v>
      </c>
      <c r="B50" s="59" t="s">
        <v>581</v>
      </c>
      <c r="C50" s="202">
        <v>-567840000</v>
      </c>
    </row>
    <row r="51" spans="1:3" ht="9.75" customHeight="1" x14ac:dyDescent="0.2">
      <c r="A51" s="13">
        <v>8220</v>
      </c>
      <c r="B51" s="59" t="s">
        <v>582</v>
      </c>
      <c r="C51" s="202">
        <v>199008514.83000001</v>
      </c>
    </row>
    <row r="52" spans="1:3" ht="9.75" customHeight="1" x14ac:dyDescent="0.2">
      <c r="A52" s="13">
        <v>8230</v>
      </c>
      <c r="B52" s="59" t="s">
        <v>583</v>
      </c>
      <c r="C52" s="202">
        <v>-283456064.13</v>
      </c>
    </row>
    <row r="53" spans="1:3" ht="9.75" customHeight="1" x14ac:dyDescent="0.2">
      <c r="A53" s="13">
        <v>8240</v>
      </c>
      <c r="B53" s="59" t="s">
        <v>584</v>
      </c>
      <c r="C53" s="202">
        <v>0</v>
      </c>
    </row>
    <row r="54" spans="1:3" ht="9.75" customHeight="1" x14ac:dyDescent="0.2">
      <c r="A54" s="13">
        <v>8250</v>
      </c>
      <c r="B54" s="59" t="s">
        <v>585</v>
      </c>
      <c r="C54" s="202">
        <v>0</v>
      </c>
    </row>
    <row r="55" spans="1:3" ht="9.75" customHeight="1" x14ac:dyDescent="0.2">
      <c r="A55" s="13">
        <v>8260</v>
      </c>
      <c r="B55" s="59" t="s">
        <v>586</v>
      </c>
      <c r="C55" s="202">
        <v>27278238.190000001</v>
      </c>
    </row>
    <row r="56" spans="1:3" ht="9.75" customHeight="1" thickBot="1" x14ac:dyDescent="0.25">
      <c r="A56" s="13">
        <v>8270</v>
      </c>
      <c r="B56" s="60" t="s">
        <v>587</v>
      </c>
      <c r="C56" s="202">
        <v>625009311.11000001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0c865bf4-0f22-4e4d-b041-7b0c1657e5a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Belinda</cp:lastModifiedBy>
  <cp:revision/>
  <dcterms:created xsi:type="dcterms:W3CDTF">2024-07-17T18:53:12Z</dcterms:created>
  <dcterms:modified xsi:type="dcterms:W3CDTF">2026-02-04T23:40:04Z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