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Cuarto trimestre 2025\"/>
    </mc:Choice>
  </mc:AlternateContent>
  <bookViews>
    <workbookView xWindow="-120" yWindow="-120" windowWidth="29040" windowHeight="15720"/>
  </bookViews>
  <sheets>
    <sheet name="PPI" sheetId="4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1" i="4" l="1"/>
  <c r="P11" i="4"/>
  <c r="O11" i="4"/>
  <c r="N11" i="4"/>
  <c r="Q10" i="4"/>
  <c r="P10" i="4"/>
  <c r="O10" i="4"/>
  <c r="N10" i="4"/>
  <c r="Q9" i="4"/>
  <c r="P9" i="4"/>
  <c r="O9" i="4"/>
  <c r="N9" i="4"/>
  <c r="Q8" i="4"/>
  <c r="P8" i="4"/>
  <c r="O8" i="4"/>
  <c r="N8" i="4"/>
  <c r="Q7" i="4"/>
  <c r="P7" i="4"/>
  <c r="O7" i="4"/>
  <c r="N7" i="4"/>
  <c r="Q6" i="4"/>
  <c r="P6" i="4"/>
  <c r="O6" i="4"/>
  <c r="N6" i="4"/>
  <c r="Q5" i="4"/>
  <c r="P5" i="4"/>
  <c r="O5" i="4"/>
  <c r="N5" i="4"/>
  <c r="O4" i="4"/>
  <c r="P12" i="4" l="1"/>
  <c r="Q12" i="4"/>
  <c r="I12" i="4" l="1"/>
  <c r="H12" i="4"/>
  <c r="G12" i="4"/>
  <c r="N4" i="4" l="1"/>
  <c r="Q4" i="4"/>
  <c r="P4" i="4"/>
</calcChain>
</file>

<file path=xl/sharedStrings.xml><?xml version="1.0" encoding="utf-8"?>
<sst xmlns="http://schemas.openxmlformats.org/spreadsheetml/2006/main" count="83" uniqueCount="47">
  <si>
    <t>Inversión</t>
  </si>
  <si>
    <t>Metas</t>
  </si>
  <si>
    <t>% Avance Financiero</t>
  </si>
  <si>
    <t>% Avance Metas</t>
  </si>
  <si>
    <t>Clave del Programa/ Proyecto</t>
  </si>
  <si>
    <t>Nombre</t>
  </si>
  <si>
    <t>Descripción</t>
  </si>
  <si>
    <t>Aprobado</t>
  </si>
  <si>
    <t>Modificado</t>
  </si>
  <si>
    <t>Devengado</t>
  </si>
  <si>
    <t>Programado</t>
  </si>
  <si>
    <t>Alcanzado</t>
  </si>
  <si>
    <t>Unidad de medida</t>
  </si>
  <si>
    <t>Devengado/ Aprobado</t>
  </si>
  <si>
    <t>Devengado/ Modificado</t>
  </si>
  <si>
    <t>Alcanzado/ Programado</t>
  </si>
  <si>
    <t>Alcanzado/ Modificado</t>
  </si>
  <si>
    <t>Porcentaje</t>
  </si>
  <si>
    <t>Clave UR</t>
  </si>
  <si>
    <t>Descripción UR</t>
  </si>
  <si>
    <t>Partida</t>
  </si>
  <si>
    <t>"Bajo protesta de decir verdad declaramos que los Estados Financieros y sus notas, son razonablemente correctos y son responsabilidad del emisor"</t>
  </si>
  <si>
    <t>M0001</t>
  </si>
  <si>
    <t>APLICACION DE PROC ADMVOS, CONTA E INFORM EFICACES</t>
  </si>
  <si>
    <t>5110</t>
  </si>
  <si>
    <t>BIENES MUEBLES</t>
  </si>
  <si>
    <t>COORDINACION ADMVA Y FINANCIERA</t>
  </si>
  <si>
    <t>31120M42D020000</t>
  </si>
  <si>
    <t>P0001</t>
  </si>
  <si>
    <t>ELABORACION, SUPERV Y EVALUACION DE METAS</t>
  </si>
  <si>
    <t>DIRECCION GENERAL</t>
  </si>
  <si>
    <t>31120M42D010000</t>
  </si>
  <si>
    <t>5150</t>
  </si>
  <si>
    <t>E0007</t>
  </si>
  <si>
    <t>ESPACIO DE DESARROLLO PARA ADULTOS MAYORES</t>
  </si>
  <si>
    <t>5190</t>
  </si>
  <si>
    <t>COORD DE ADULTOS MAYORES</t>
  </si>
  <si>
    <t>31120M42D100000</t>
  </si>
  <si>
    <t>5210</t>
  </si>
  <si>
    <t/>
  </si>
  <si>
    <t>5230</t>
  </si>
  <si>
    <t>5290</t>
  </si>
  <si>
    <t>Sistema para el Desarrollo Integral de la Familia del Municipio de Valle de Santiago, Gto.
Programas y Proyectos de Inversión
Del 1 de Enero al 31 de Diciembre de 2025
(Cifras en Pesos)</t>
  </si>
  <si>
    <t>AZALIA ILEANA DELGADO MEDINA</t>
  </si>
  <si>
    <t>DIRECTORA GENERAL DEL SMDIF</t>
  </si>
  <si>
    <t>ANDRES MOSQUEDA JUAREZ</t>
  </si>
  <si>
    <t>CONTADOR DEL SMDIF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</si>
</sst>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11"/>
      <color indexed="8"/>
      <name val="Calibri"/>
      <family val="2"/>
    </font>
    <font>
      <sz val="8"/>
      <name val="Arial"/>
      <family val="2"/>
    </font>
    <font>
      <b/>
      <sz val="11"/>
      <color theme="1"/>
      <name val="Calibri"/>
      <family val="2"/>
      <scheme val="minor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2">
    <xf numFmtId="0" fontId="0" fillId="0" borderId="0"/>
    <xf numFmtId="0" fontId="2" fillId="0" borderId="0"/>
    <xf numFmtId="0" fontId="5" fillId="0" borderId="0"/>
    <xf numFmtId="164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9">
    <xf numFmtId="0" fontId="0" fillId="0" borderId="0" xfId="0"/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1" xfId="18" applyFont="1" applyFill="1" applyBorder="1" applyAlignment="1" applyProtection="1">
      <alignment horizontal="center" vertical="top" wrapText="1"/>
      <protection locked="0"/>
    </xf>
    <xf numFmtId="0" fontId="3" fillId="2" borderId="3" xfId="18" applyFont="1" applyFill="1" applyBorder="1" applyAlignment="1" applyProtection="1">
      <alignment horizontal="center" vertical="top" wrapText="1"/>
      <protection locked="0"/>
    </xf>
    <xf numFmtId="0" fontId="3" fillId="2" borderId="6" xfId="2" applyFont="1" applyFill="1" applyBorder="1" applyAlignment="1" applyProtection="1">
      <alignment horizontal="center" vertical="center" wrapText="1"/>
      <protection locked="0"/>
    </xf>
    <xf numFmtId="0" fontId="3" fillId="0" borderId="6" xfId="2" applyFont="1" applyBorder="1" applyAlignment="1" applyProtection="1">
      <alignment horizontal="center" vertical="center" wrapText="1"/>
      <protection locked="0"/>
    </xf>
    <xf numFmtId="10" fontId="3" fillId="0" borderId="6" xfId="31" applyNumberFormat="1" applyFont="1" applyBorder="1" applyAlignment="1" applyProtection="1">
      <alignment vertical="center" wrapText="1"/>
      <protection locked="0"/>
    </xf>
    <xf numFmtId="10" fontId="3" fillId="0" borderId="6" xfId="31" applyNumberFormat="1" applyFont="1" applyBorder="1" applyAlignment="1" applyProtection="1">
      <alignment horizontal="center" vertical="center" wrapText="1"/>
      <protection locked="0"/>
    </xf>
    <xf numFmtId="0" fontId="7" fillId="0" borderId="6" xfId="2" applyFont="1" applyBorder="1" applyAlignment="1" applyProtection="1">
      <alignment vertical="center" wrapText="1"/>
      <protection locked="0"/>
    </xf>
    <xf numFmtId="4" fontId="3" fillId="2" borderId="6" xfId="13" applyNumberFormat="1" applyFont="1" applyFill="1" applyBorder="1" applyAlignment="1" applyProtection="1">
      <alignment horizontal="center" vertical="center" wrapText="1"/>
      <protection locked="0"/>
    </xf>
    <xf numFmtId="49" fontId="3" fillId="0" borderId="3" xfId="18" applyNumberFormat="1" applyFont="1" applyBorder="1" applyAlignment="1" applyProtection="1">
      <alignment horizontal="center" vertical="top" wrapText="1"/>
      <protection locked="0"/>
    </xf>
    <xf numFmtId="10" fontId="9" fillId="0" borderId="7" xfId="31" applyNumberFormat="1" applyFont="1" applyFill="1" applyBorder="1" applyAlignment="1" applyProtection="1">
      <alignment vertical="center" wrapText="1"/>
      <protection locked="0"/>
    </xf>
    <xf numFmtId="3" fontId="3" fillId="0" borderId="6" xfId="2" applyNumberFormat="1" applyFont="1" applyBorder="1" applyAlignment="1" applyProtection="1">
      <alignment horizontal="center" vertical="center" wrapText="1"/>
      <protection locked="0"/>
    </xf>
    <xf numFmtId="3" fontId="8" fillId="0" borderId="6" xfId="0" applyNumberFormat="1" applyFont="1" applyBorder="1"/>
    <xf numFmtId="0" fontId="0" fillId="0" borderId="8" xfId="0" applyBorder="1"/>
    <xf numFmtId="0" fontId="0" fillId="0" borderId="0" xfId="0" applyBorder="1"/>
    <xf numFmtId="0" fontId="5" fillId="0" borderId="0" xfId="9" applyFont="1" applyAlignment="1" applyProtection="1">
      <alignment horizontal="center"/>
      <protection locked="0"/>
    </xf>
    <xf numFmtId="0" fontId="5" fillId="0" borderId="7" xfId="0" applyFont="1" applyBorder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/>
      <protection locked="0"/>
    </xf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 wrapText="1"/>
      <protection locked="0"/>
    </xf>
    <xf numFmtId="0" fontId="3" fillId="2" borderId="4" xfId="2" applyFont="1" applyFill="1" applyBorder="1" applyAlignment="1" applyProtection="1">
      <alignment horizontal="center" wrapText="1"/>
      <protection locked="0"/>
    </xf>
    <xf numFmtId="0" fontId="3" fillId="2" borderId="5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/>
      <protection locked="0"/>
    </xf>
    <xf numFmtId="0" fontId="3" fillId="2" borderId="5" xfId="2" applyFont="1" applyFill="1" applyBorder="1" applyAlignment="1" applyProtection="1">
      <alignment horizontal="center"/>
      <protection locked="0"/>
    </xf>
    <xf numFmtId="0" fontId="3" fillId="2" borderId="2" xfId="13" applyFont="1" applyFill="1" applyBorder="1" applyAlignment="1" applyProtection="1">
      <alignment horizontal="center" vertical="center"/>
      <protection locked="0"/>
    </xf>
    <xf numFmtId="0" fontId="3" fillId="2" borderId="5" xfId="13" applyFont="1" applyFill="1" applyBorder="1" applyAlignment="1" applyProtection="1">
      <alignment horizontal="center" vertical="center"/>
      <protection locked="0"/>
    </xf>
    <xf numFmtId="0" fontId="3" fillId="2" borderId="1" xfId="18" applyFont="1" applyFill="1" applyBorder="1" applyAlignment="1" applyProtection="1">
      <alignment horizontal="center" vertical="top" wrapText="1"/>
      <protection locked="0"/>
    </xf>
    <xf numFmtId="0" fontId="3" fillId="2" borderId="3" xfId="18" applyFont="1" applyFill="1" applyBorder="1" applyAlignment="1" applyProtection="1">
      <alignment horizontal="center" vertical="top" wrapText="1"/>
      <protection locked="0"/>
    </xf>
  </cellXfs>
  <cellStyles count="32">
    <cellStyle name="Euro" xfId="3"/>
    <cellStyle name="Millares 2" xfId="4"/>
    <cellStyle name="Millares 2 2" xfId="5"/>
    <cellStyle name="Millares 2 2 2" xfId="24"/>
    <cellStyle name="Millares 2 3" xfId="6"/>
    <cellStyle name="Millares 2 3 2" xfId="25"/>
    <cellStyle name="Millares 2 4" xfId="23"/>
    <cellStyle name="Millares 3" xfId="7"/>
    <cellStyle name="Millares 3 2" xfId="26"/>
    <cellStyle name="Millares 4" xfId="28"/>
    <cellStyle name="Moneda 2" xfId="8"/>
    <cellStyle name="Moneda 2 2" xfId="27"/>
    <cellStyle name="Moneda 3" xfId="20"/>
    <cellStyle name="Moneda 3 2" xfId="30"/>
    <cellStyle name="Normal" xfId="0" builtinId="0"/>
    <cellStyle name="Normal 2" xfId="9"/>
    <cellStyle name="Normal 2 2" xfId="10"/>
    <cellStyle name="Normal 3" xfId="1"/>
    <cellStyle name="Normal 3 2" xfId="22"/>
    <cellStyle name="Normal 3 3" xfId="11"/>
    <cellStyle name="Normal 4" xfId="12"/>
    <cellStyle name="Normal 4 2" xfId="13"/>
    <cellStyle name="Normal 5" xfId="14"/>
    <cellStyle name="Normal 5 2" xfId="15"/>
    <cellStyle name="Normal 6" xfId="16"/>
    <cellStyle name="Normal 6 2" xfId="17"/>
    <cellStyle name="Normal 7" xfId="19"/>
    <cellStyle name="Normal 8" xfId="2"/>
    <cellStyle name="Normal_141008Reportes Cuadros Institucionales-sectorialesADV" xfId="18"/>
    <cellStyle name="Porcentaje" xfId="31" builtinId="5"/>
    <cellStyle name="Porcentaje 2" xfId="21"/>
    <cellStyle name="Porcentaje 3" xfId="2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3"/>
  <sheetViews>
    <sheetView tabSelected="1" workbookViewId="0">
      <selection activeCell="K18" sqref="K18"/>
    </sheetView>
  </sheetViews>
  <sheetFormatPr baseColWidth="10" defaultRowHeight="15" x14ac:dyDescent="0.25"/>
  <cols>
    <col min="1" max="1" width="9.28515625" customWidth="1"/>
    <col min="2" max="2" width="46.28515625" customWidth="1"/>
    <col min="3" max="3" width="6.28515625" customWidth="1"/>
    <col min="4" max="4" width="14.7109375" customWidth="1"/>
    <col min="5" max="5" width="14.28515625" customWidth="1"/>
    <col min="6" max="6" width="30.7109375" customWidth="1"/>
    <col min="7" max="7" width="9.28515625" customWidth="1"/>
    <col min="8" max="8" width="10" customWidth="1"/>
    <col min="9" max="9" width="10.42578125" customWidth="1"/>
    <col min="10" max="10" width="10.85546875" customWidth="1"/>
    <col min="11" max="11" width="9.85546875" customWidth="1"/>
    <col min="12" max="12" width="8.85546875" customWidth="1"/>
    <col min="13" max="13" width="8.5703125" customWidth="1"/>
    <col min="14" max="14" width="9.7109375" customWidth="1"/>
    <col min="15" max="15" width="10.5703125" customWidth="1"/>
    <col min="16" max="16" width="10.85546875" customWidth="1"/>
    <col min="17" max="17" width="10.42578125" customWidth="1"/>
  </cols>
  <sheetData>
    <row r="1" spans="1:17" ht="46.9" customHeight="1" x14ac:dyDescent="0.25">
      <c r="A1" s="19" t="s">
        <v>42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</row>
    <row r="2" spans="1:17" x14ac:dyDescent="0.25">
      <c r="A2" s="27" t="s">
        <v>4</v>
      </c>
      <c r="B2" s="2"/>
      <c r="C2" s="2"/>
      <c r="D2" s="2"/>
      <c r="E2" s="2"/>
      <c r="F2" s="2"/>
      <c r="G2" s="20" t="s">
        <v>0</v>
      </c>
      <c r="H2" s="21"/>
      <c r="I2" s="22"/>
      <c r="J2" s="20" t="s">
        <v>1</v>
      </c>
      <c r="K2" s="21"/>
      <c r="L2" s="21"/>
      <c r="M2" s="22"/>
      <c r="N2" s="23" t="s">
        <v>2</v>
      </c>
      <c r="O2" s="24"/>
      <c r="P2" s="25" t="s">
        <v>3</v>
      </c>
      <c r="Q2" s="26"/>
    </row>
    <row r="3" spans="1:17" ht="23.25" x14ac:dyDescent="0.25">
      <c r="A3" s="28"/>
      <c r="B3" s="3" t="s">
        <v>5</v>
      </c>
      <c r="C3" s="3" t="s">
        <v>20</v>
      </c>
      <c r="D3" s="3" t="s">
        <v>6</v>
      </c>
      <c r="E3" s="3" t="s">
        <v>18</v>
      </c>
      <c r="F3" s="3" t="s">
        <v>19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8</v>
      </c>
      <c r="L3" s="4" t="s">
        <v>11</v>
      </c>
      <c r="M3" s="4" t="s">
        <v>12</v>
      </c>
      <c r="N3" s="1" t="s">
        <v>13</v>
      </c>
      <c r="O3" s="1" t="s">
        <v>14</v>
      </c>
      <c r="P3" s="9" t="s">
        <v>15</v>
      </c>
      <c r="Q3" s="9" t="s">
        <v>16</v>
      </c>
    </row>
    <row r="4" spans="1:17" ht="22.5" x14ac:dyDescent="0.25">
      <c r="A4" s="10" t="s">
        <v>22</v>
      </c>
      <c r="B4" s="10" t="s">
        <v>23</v>
      </c>
      <c r="C4" s="10" t="s">
        <v>24</v>
      </c>
      <c r="D4" s="10" t="s">
        <v>25</v>
      </c>
      <c r="E4" s="10" t="s">
        <v>27</v>
      </c>
      <c r="F4" s="10" t="s">
        <v>26</v>
      </c>
      <c r="G4" s="12">
        <v>12480</v>
      </c>
      <c r="H4" s="12">
        <v>61690.47</v>
      </c>
      <c r="I4" s="12">
        <v>19690.47</v>
      </c>
      <c r="J4" s="5"/>
      <c r="K4" s="5"/>
      <c r="L4" s="5"/>
      <c r="M4" s="8" t="s">
        <v>17</v>
      </c>
      <c r="N4" s="7">
        <f t="shared" ref="N4:N11" si="0">IF(G4&gt;0,I4/G4,0)</f>
        <v>1.5777620192307693</v>
      </c>
      <c r="O4" s="7">
        <f t="shared" ref="O4:O11" si="1">IF(H4&gt;0,I4/H4,0)</f>
        <v>0.31918171477701501</v>
      </c>
      <c r="P4" s="6">
        <f t="shared" ref="P4:P11" si="2">IF(J4=0,0,L4/J4)</f>
        <v>0</v>
      </c>
      <c r="Q4" s="6">
        <f t="shared" ref="Q4:Q11" si="3">IF(L4=0,0,L4/K4)</f>
        <v>0</v>
      </c>
    </row>
    <row r="5" spans="1:17" x14ac:dyDescent="0.25">
      <c r="A5" s="10" t="s">
        <v>28</v>
      </c>
      <c r="B5" s="10" t="s">
        <v>29</v>
      </c>
      <c r="C5" s="10" t="s">
        <v>24</v>
      </c>
      <c r="D5" s="10" t="s">
        <v>25</v>
      </c>
      <c r="E5" s="10" t="s">
        <v>31</v>
      </c>
      <c r="F5" s="10" t="s">
        <v>30</v>
      </c>
      <c r="G5" s="12">
        <v>9360</v>
      </c>
      <c r="H5" s="12">
        <v>50000</v>
      </c>
      <c r="I5" s="12">
        <v>49300</v>
      </c>
      <c r="J5" s="5"/>
      <c r="K5" s="5"/>
      <c r="L5" s="5"/>
      <c r="M5" s="8" t="s">
        <v>17</v>
      </c>
      <c r="N5" s="7">
        <f t="shared" si="0"/>
        <v>5.267094017094017</v>
      </c>
      <c r="O5" s="7">
        <f t="shared" si="1"/>
        <v>0.98599999999999999</v>
      </c>
      <c r="P5" s="6">
        <f t="shared" si="2"/>
        <v>0</v>
      </c>
      <c r="Q5" s="6">
        <f t="shared" si="3"/>
        <v>0</v>
      </c>
    </row>
    <row r="6" spans="1:17" x14ac:dyDescent="0.25">
      <c r="A6" s="10" t="s">
        <v>22</v>
      </c>
      <c r="B6" s="10" t="s">
        <v>23</v>
      </c>
      <c r="C6" s="10" t="s">
        <v>32</v>
      </c>
      <c r="D6" s="10" t="s">
        <v>25</v>
      </c>
      <c r="E6" s="10" t="s">
        <v>27</v>
      </c>
      <c r="F6" s="10" t="s">
        <v>26</v>
      </c>
      <c r="G6" s="12">
        <v>12480</v>
      </c>
      <c r="H6" s="12">
        <v>118843.14</v>
      </c>
      <c r="I6" s="12">
        <v>100363.14</v>
      </c>
      <c r="J6" s="5"/>
      <c r="K6" s="5"/>
      <c r="L6" s="5"/>
      <c r="M6" s="8" t="s">
        <v>17</v>
      </c>
      <c r="N6" s="7">
        <f t="shared" si="0"/>
        <v>8.04191826923077</v>
      </c>
      <c r="O6" s="7">
        <f t="shared" si="1"/>
        <v>0.84450091103281177</v>
      </c>
      <c r="P6" s="6">
        <f t="shared" si="2"/>
        <v>0</v>
      </c>
      <c r="Q6" s="6">
        <f t="shared" si="3"/>
        <v>0</v>
      </c>
    </row>
    <row r="7" spans="1:17" x14ac:dyDescent="0.25">
      <c r="A7" s="10" t="s">
        <v>28</v>
      </c>
      <c r="B7" s="10" t="s">
        <v>29</v>
      </c>
      <c r="C7" s="10" t="s">
        <v>32</v>
      </c>
      <c r="D7" s="10" t="s">
        <v>25</v>
      </c>
      <c r="E7" s="10" t="s">
        <v>31</v>
      </c>
      <c r="F7" s="10" t="s">
        <v>30</v>
      </c>
      <c r="G7" s="12">
        <v>0</v>
      </c>
      <c r="H7" s="12">
        <v>110000</v>
      </c>
      <c r="I7" s="12">
        <v>109607.5</v>
      </c>
      <c r="J7" s="5"/>
      <c r="K7" s="5"/>
      <c r="L7" s="5"/>
      <c r="M7" s="8" t="s">
        <v>17</v>
      </c>
      <c r="N7" s="7">
        <f t="shared" si="0"/>
        <v>0</v>
      </c>
      <c r="O7" s="7">
        <f t="shared" si="1"/>
        <v>0.99643181818181814</v>
      </c>
      <c r="P7" s="6">
        <f t="shared" si="2"/>
        <v>0</v>
      </c>
      <c r="Q7" s="6">
        <f t="shared" si="3"/>
        <v>0</v>
      </c>
    </row>
    <row r="8" spans="1:17" x14ac:dyDescent="0.25">
      <c r="A8" s="10" t="s">
        <v>33</v>
      </c>
      <c r="B8" s="10" t="s">
        <v>34</v>
      </c>
      <c r="C8" s="10" t="s">
        <v>35</v>
      </c>
      <c r="D8" s="10" t="s">
        <v>25</v>
      </c>
      <c r="E8" s="10" t="s">
        <v>37</v>
      </c>
      <c r="F8" s="10" t="s">
        <v>36</v>
      </c>
      <c r="G8" s="12">
        <v>0</v>
      </c>
      <c r="H8" s="12">
        <v>18000</v>
      </c>
      <c r="I8" s="12">
        <v>13490</v>
      </c>
      <c r="J8" s="5"/>
      <c r="K8" s="5"/>
      <c r="L8" s="5"/>
      <c r="M8" s="8" t="s">
        <v>17</v>
      </c>
      <c r="N8" s="7">
        <f t="shared" si="0"/>
        <v>0</v>
      </c>
      <c r="O8" s="7">
        <f t="shared" si="1"/>
        <v>0.74944444444444447</v>
      </c>
      <c r="P8" s="6">
        <f t="shared" si="2"/>
        <v>0</v>
      </c>
      <c r="Q8" s="6">
        <f t="shared" si="3"/>
        <v>0</v>
      </c>
    </row>
    <row r="9" spans="1:17" x14ac:dyDescent="0.25">
      <c r="A9" s="10" t="s">
        <v>28</v>
      </c>
      <c r="B9" s="10" t="s">
        <v>29</v>
      </c>
      <c r="C9" s="10" t="s">
        <v>38</v>
      </c>
      <c r="D9" s="10" t="s">
        <v>25</v>
      </c>
      <c r="E9" s="10" t="s">
        <v>31</v>
      </c>
      <c r="F9" s="10" t="s">
        <v>30</v>
      </c>
      <c r="G9" s="12">
        <v>0</v>
      </c>
      <c r="H9" s="12">
        <v>8500</v>
      </c>
      <c r="I9" s="12">
        <v>0</v>
      </c>
      <c r="J9" s="5"/>
      <c r="K9" s="5"/>
      <c r="L9" s="5"/>
      <c r="M9" s="8" t="s">
        <v>17</v>
      </c>
      <c r="N9" s="7">
        <f t="shared" si="0"/>
        <v>0</v>
      </c>
      <c r="O9" s="7">
        <f t="shared" si="1"/>
        <v>0</v>
      </c>
      <c r="P9" s="6">
        <f t="shared" si="2"/>
        <v>0</v>
      </c>
      <c r="Q9" s="6">
        <f t="shared" si="3"/>
        <v>0</v>
      </c>
    </row>
    <row r="10" spans="1:17" x14ac:dyDescent="0.25">
      <c r="A10" s="10" t="s">
        <v>39</v>
      </c>
      <c r="B10" s="10" t="s">
        <v>29</v>
      </c>
      <c r="C10" s="10" t="s">
        <v>40</v>
      </c>
      <c r="D10" s="10" t="s">
        <v>25</v>
      </c>
      <c r="E10" s="10" t="s">
        <v>31</v>
      </c>
      <c r="F10" s="10" t="s">
        <v>30</v>
      </c>
      <c r="G10" s="12">
        <v>0</v>
      </c>
      <c r="H10" s="12">
        <v>63002</v>
      </c>
      <c r="I10" s="12">
        <v>63002</v>
      </c>
      <c r="J10" s="5"/>
      <c r="K10" s="5"/>
      <c r="L10" s="5"/>
      <c r="M10" s="8" t="s">
        <v>17</v>
      </c>
      <c r="N10" s="7">
        <f t="shared" si="0"/>
        <v>0</v>
      </c>
      <c r="O10" s="7">
        <f t="shared" si="1"/>
        <v>1</v>
      </c>
      <c r="P10" s="6">
        <f t="shared" si="2"/>
        <v>0</v>
      </c>
      <c r="Q10" s="6">
        <f t="shared" si="3"/>
        <v>0</v>
      </c>
    </row>
    <row r="11" spans="1:17" x14ac:dyDescent="0.25">
      <c r="A11" s="10" t="s">
        <v>39</v>
      </c>
      <c r="B11" s="10" t="s">
        <v>29</v>
      </c>
      <c r="C11" s="10" t="s">
        <v>41</v>
      </c>
      <c r="D11" s="10" t="s">
        <v>25</v>
      </c>
      <c r="E11" s="10" t="s">
        <v>31</v>
      </c>
      <c r="F11" s="10" t="s">
        <v>30</v>
      </c>
      <c r="G11" s="12">
        <v>0</v>
      </c>
      <c r="H11" s="12">
        <v>91998</v>
      </c>
      <c r="I11" s="12">
        <v>16970.8</v>
      </c>
      <c r="J11" s="5"/>
      <c r="K11" s="5"/>
      <c r="L11" s="5"/>
      <c r="M11" s="8" t="s">
        <v>17</v>
      </c>
      <c r="N11" s="7">
        <f t="shared" si="0"/>
        <v>0</v>
      </c>
      <c r="O11" s="7">
        <f t="shared" si="1"/>
        <v>0.18446922759190415</v>
      </c>
      <c r="P11" s="6">
        <f t="shared" si="2"/>
        <v>0</v>
      </c>
      <c r="Q11" s="6">
        <f t="shared" si="3"/>
        <v>0</v>
      </c>
    </row>
    <row r="12" spans="1:17" x14ac:dyDescent="0.25">
      <c r="G12" s="13">
        <f>SUM(G4:G11)</f>
        <v>34320</v>
      </c>
      <c r="H12" s="13">
        <f>SUM(H4:H11)</f>
        <v>522033.61</v>
      </c>
      <c r="I12" s="13">
        <f>SUM(I4:I11)</f>
        <v>372423.91</v>
      </c>
      <c r="P12" s="11">
        <f t="shared" ref="P12" si="4">IF(J12=0,0,L12/J12)</f>
        <v>0</v>
      </c>
      <c r="Q12" s="11">
        <f t="shared" ref="Q12" si="5">IF(L12=0,0,L12/K12)</f>
        <v>0</v>
      </c>
    </row>
    <row r="13" spans="1:17" x14ac:dyDescent="0.25">
      <c r="A13" t="s">
        <v>21</v>
      </c>
    </row>
    <row r="19" spans="2:17" x14ac:dyDescent="0.25">
      <c r="B19" s="14"/>
      <c r="C19" s="14"/>
      <c r="F19" s="15"/>
      <c r="M19" s="14"/>
      <c r="N19" s="14"/>
      <c r="O19" s="14"/>
      <c r="P19" s="14"/>
      <c r="Q19" s="14"/>
    </row>
    <row r="20" spans="2:17" x14ac:dyDescent="0.25">
      <c r="B20" s="17" t="s">
        <v>43</v>
      </c>
      <c r="C20" s="17"/>
      <c r="F20" s="15"/>
      <c r="M20" s="16" t="s">
        <v>45</v>
      </c>
      <c r="N20" s="16"/>
      <c r="O20" s="16"/>
      <c r="P20" s="16"/>
      <c r="Q20" s="16"/>
    </row>
    <row r="21" spans="2:17" x14ac:dyDescent="0.25">
      <c r="B21" s="18" t="s">
        <v>44</v>
      </c>
      <c r="C21" s="18"/>
      <c r="F21" s="15"/>
      <c r="M21" s="16" t="s">
        <v>46</v>
      </c>
      <c r="N21" s="16"/>
      <c r="O21" s="16"/>
      <c r="P21" s="16"/>
      <c r="Q21" s="16"/>
    </row>
    <row r="22" spans="2:17" x14ac:dyDescent="0.25">
      <c r="F22" s="15"/>
    </row>
    <row r="23" spans="2:17" x14ac:dyDescent="0.25">
      <c r="F23" s="15"/>
    </row>
  </sheetData>
  <protectedRanges>
    <protectedRange sqref="B20:B21" name="Rango1"/>
  </protectedRanges>
  <mergeCells count="10">
    <mergeCell ref="M20:Q20"/>
    <mergeCell ref="M21:Q21"/>
    <mergeCell ref="B20:C20"/>
    <mergeCell ref="B21:C21"/>
    <mergeCell ref="A1:Q1"/>
    <mergeCell ref="G2:I2"/>
    <mergeCell ref="J2:M2"/>
    <mergeCell ref="N2:O2"/>
    <mergeCell ref="P2:Q2"/>
    <mergeCell ref="A2:A3"/>
  </mergeCells>
  <pageMargins left="0.7" right="0.7" top="0.75" bottom="0.75" header="0.3" footer="0.3"/>
  <pageSetup scale="53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ERVIN ADAN MORENO RAMIREZ</dc:creator>
  <cp:lastModifiedBy>dif valle</cp:lastModifiedBy>
  <cp:lastPrinted>2026-01-26T18:17:57Z</cp:lastPrinted>
  <dcterms:created xsi:type="dcterms:W3CDTF">2023-06-21T19:35:53Z</dcterms:created>
  <dcterms:modified xsi:type="dcterms:W3CDTF">2026-01-26T18:18:36Z</dcterms:modified>
</cp:coreProperties>
</file>