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vdsc\Downloads\"/>
    </mc:Choice>
  </mc:AlternateContent>
  <bookViews>
    <workbookView xWindow="0" yWindow="0" windowWidth="19200" windowHeight="7550" activeTab="3"/>
  </bookViews>
  <sheets>
    <sheet name="SAPAM" sheetId="1" r:id="rId1"/>
    <sheet name="CASA DE LA CULTURA" sheetId="3" r:id="rId2"/>
    <sheet name="DIF" sheetId="4" r:id="rId3"/>
    <sheet name="CONSOLIDADO" sheetId="2" r:id="rId4"/>
  </sheets>
  <definedNames>
    <definedName name="_xlnm._FilterDatabase" localSheetId="3" hidden="1">CONSOLIDADO!$A$2:$F$49</definedName>
    <definedName name="_xlnm._FilterDatabase" localSheetId="0" hidden="1">SAPAM!$A$2:$F$49</definedName>
    <definedName name="_xlnm.Print_Area" localSheetId="3">CONSOLIDADO!$A$1:$F$61</definedName>
    <definedName name="_xlnm.Print_Area" localSheetId="0">SAPAM!$A$1:$F$61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2" l="1"/>
  <c r="F36" i="2"/>
  <c r="F37" i="2"/>
  <c r="F38" i="2"/>
  <c r="F39" i="2"/>
  <c r="F40" i="2"/>
  <c r="E37" i="2"/>
  <c r="E38" i="2"/>
  <c r="E39" i="2"/>
  <c r="E40" i="2"/>
  <c r="E36" i="2"/>
  <c r="F31" i="2"/>
  <c r="F32" i="2"/>
  <c r="F33" i="2"/>
  <c r="E32" i="2"/>
  <c r="E33" i="2"/>
  <c r="E31" i="2"/>
  <c r="F5" i="2"/>
  <c r="F6" i="2"/>
  <c r="F7" i="2"/>
  <c r="F8" i="2"/>
  <c r="F9" i="2"/>
  <c r="F10" i="2"/>
  <c r="F11" i="2"/>
  <c r="F12" i="2"/>
  <c r="E12" i="2"/>
  <c r="E6" i="2"/>
  <c r="E7" i="2"/>
  <c r="E8" i="2"/>
  <c r="E9" i="2"/>
  <c r="E10" i="2"/>
  <c r="E11" i="2"/>
  <c r="E5" i="2"/>
  <c r="C16" i="2"/>
  <c r="C17" i="2"/>
  <c r="C18" i="2"/>
  <c r="C19" i="2"/>
  <c r="C20" i="2"/>
  <c r="C21" i="2"/>
  <c r="C22" i="2"/>
  <c r="C23" i="2"/>
  <c r="C24" i="2"/>
  <c r="B17" i="2"/>
  <c r="B18" i="2"/>
  <c r="B19" i="2"/>
  <c r="B20" i="2"/>
  <c r="B21" i="2"/>
  <c r="B22" i="2"/>
  <c r="B23" i="2"/>
  <c r="B24" i="2"/>
  <c r="B16" i="2"/>
  <c r="C5" i="2"/>
  <c r="C6" i="2"/>
  <c r="C7" i="2"/>
  <c r="C8" i="2"/>
  <c r="C9" i="2"/>
  <c r="C10" i="2"/>
  <c r="C11" i="2"/>
  <c r="B6" i="2"/>
  <c r="B7" i="2"/>
  <c r="B8" i="2"/>
  <c r="B9" i="2"/>
  <c r="B10" i="2"/>
  <c r="B11" i="2"/>
  <c r="B5" i="2"/>
  <c r="F42" i="4"/>
  <c r="F46" i="4" s="1"/>
  <c r="F48" i="4" s="1"/>
  <c r="E42" i="4"/>
  <c r="E46" i="4" s="1"/>
  <c r="E48" i="4" s="1"/>
  <c r="F35" i="4"/>
  <c r="E35" i="4"/>
  <c r="F30" i="4"/>
  <c r="E30" i="4"/>
  <c r="C28" i="4"/>
  <c r="B28" i="4"/>
  <c r="F26" i="4"/>
  <c r="E26" i="4"/>
  <c r="C26" i="4"/>
  <c r="B26" i="4"/>
  <c r="F24" i="4"/>
  <c r="E24" i="4"/>
  <c r="F14" i="4"/>
  <c r="E14" i="4"/>
  <c r="C13" i="4"/>
  <c r="B13" i="4"/>
  <c r="F42" i="3" l="1"/>
  <c r="F46" i="3" s="1"/>
  <c r="F48" i="3" s="1"/>
  <c r="E42" i="3"/>
  <c r="E46" i="3" s="1"/>
  <c r="E48" i="3" s="1"/>
  <c r="F35" i="3"/>
  <c r="E35" i="3"/>
  <c r="F30" i="3"/>
  <c r="E30" i="3"/>
  <c r="C28" i="3"/>
  <c r="B28" i="3"/>
  <c r="F26" i="3"/>
  <c r="E26" i="3"/>
  <c r="C26" i="3"/>
  <c r="B26" i="3"/>
  <c r="F24" i="3"/>
  <c r="E24" i="3"/>
  <c r="F14" i="3"/>
  <c r="E14" i="3"/>
  <c r="C13" i="3"/>
  <c r="B13" i="3"/>
  <c r="F42" i="2" l="1"/>
  <c r="E42" i="2"/>
  <c r="F35" i="2"/>
  <c r="E35" i="2"/>
  <c r="F30" i="2"/>
  <c r="E30" i="2"/>
  <c r="C26" i="2"/>
  <c r="C28" i="2" s="1"/>
  <c r="B26" i="2"/>
  <c r="B28" i="2" s="1"/>
  <c r="F24" i="2"/>
  <c r="E24" i="2"/>
  <c r="F14" i="2"/>
  <c r="F26" i="2" s="1"/>
  <c r="E14" i="2"/>
  <c r="E26" i="2" s="1"/>
  <c r="C13" i="2"/>
  <c r="B13" i="2"/>
  <c r="F42" i="1"/>
  <c r="F46" i="1" s="1"/>
  <c r="F48" i="1" s="1"/>
  <c r="E42" i="1"/>
  <c r="E46" i="1" s="1"/>
  <c r="E48" i="1" s="1"/>
  <c r="F35" i="1"/>
  <c r="E35" i="1"/>
  <c r="F30" i="1"/>
  <c r="E30" i="1"/>
  <c r="C28" i="1"/>
  <c r="B28" i="1"/>
  <c r="F26" i="1"/>
  <c r="E26" i="1"/>
  <c r="C26" i="1"/>
  <c r="B26" i="1"/>
  <c r="F24" i="1"/>
  <c r="E24" i="1"/>
  <c r="F14" i="1"/>
  <c r="E14" i="1"/>
  <c r="C13" i="1"/>
  <c r="B13" i="1"/>
  <c r="F46" i="2" l="1"/>
  <c r="E48" i="2"/>
  <c r="F48" i="2"/>
</calcChain>
</file>

<file path=xl/sharedStrings.xml><?xml version="1.0" encoding="utf-8"?>
<sst xmlns="http://schemas.openxmlformats.org/spreadsheetml/2006/main" count="254" uniqueCount="70">
  <si>
    <t>Sistema de Agua Potable y Alcantarillado Municipal de Valle de Santiago
Estado de Situación Financiera
Al 31 de Diciembre de 2024
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</si>
  <si>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</si>
  <si>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</si>
  <si>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</si>
  <si>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</si>
  <si>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</si>
  <si>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</si>
  <si>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</si>
  <si>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</si>
  <si>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</si>
  <si>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</si>
  <si>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</si>
  <si>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</si>
  <si>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</si>
  <si>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</si>
  <si>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</si>
  <si>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</si>
  <si>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</si>
  <si>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</si>
  <si>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</si>
  <si>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</si>
  <si>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</si>
  <si>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</si>
  <si>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</si>
  <si>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</si>
  <si>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</si>
  <si>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</si>
  <si>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</si>
  <si>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</si>
  <si>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</si>
  <si>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</si>
  <si>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</si>
  <si>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</si>
  <si>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</si>
  <si>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</si>
  <si>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</si>
  <si>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</si>
  <si>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</si>
  <si>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</si>
  <si>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</si>
  <si>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</si>
  <si>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</si>
  <si>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</si>
  <si>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</si>
  <si>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</si>
  <si>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</si>
  <si>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</si>
  <si>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</si>
  <si>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</si>
  <si>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</si>
  <si>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</si>
  <si>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</si>
  <si>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</si>
  <si>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</si>
  <si>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</si>
  <si>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</si>
  <si>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</si>
  <si>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</si>
  <si>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</si>
  <si>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</si>
  <si>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</si>
  <si>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Casa de la Cultura del Municipio de Valle de Santiago, Gto.
Estado de Situación Financiera
Al 31 de Diciembre de 2024
(Cifras en Pesos)</t>
  </si>
  <si>
    <t>____________________________________________</t>
  </si>
  <si>
    <t>________________________________________</t>
  </si>
  <si>
    <t>DIRECTOR DE CASA DE LA CULTURA</t>
  </si>
  <si>
    <t>ENCARGADO DE AREA CONTABLE</t>
  </si>
  <si>
    <t>LIC. ZURIEL JONATHAN NEGRETE RIVERO</t>
  </si>
  <si>
    <t>C.P. JESUS IVAN GOMEZ LINCE</t>
  </si>
  <si>
    <t>Sistema para el Desarrollo Integral de la Familia del Municipio de Valle de Santiago, Gto.
Estado de Situación Financiera
Al 31 de Diciembre de 2024
(Cifras en Pesos)</t>
  </si>
  <si>
    <t>Paramunicipales del Municipio de Valle de Santiago, Gto.
Estado de Situación Financiera
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</si>
</sst>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vertical="top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Border="1" applyAlignment="1" applyProtection="1">
      <alignment horizontal="left" vertical="top" wrapText="1" indent="1"/>
      <protection locked="0"/>
    </xf>
    <xf numFmtId="0" fontId="4" fillId="0" borderId="4" xfId="2" applyNumberFormat="1" applyFont="1" applyFill="1" applyBorder="1" applyAlignment="1" applyProtection="1">
      <alignment horizontal="center" vertical="top" wrapText="1"/>
      <protection locked="0"/>
    </xf>
    <xf numFmtId="0" fontId="3" fillId="0" borderId="0" xfId="1" applyFont="1" applyAlignment="1" applyProtection="1">
      <alignment vertical="top"/>
      <protection locked="0"/>
    </xf>
    <xf numFmtId="0" fontId="3" fillId="0" borderId="4" xfId="1" applyFont="1" applyBorder="1" applyAlignment="1" applyProtection="1">
      <alignment horizontal="left" vertical="top" wrapText="1" indent="2"/>
      <protection locked="0"/>
    </xf>
    <xf numFmtId="0" fontId="4" fillId="0" borderId="4" xfId="1" applyFont="1" applyBorder="1" applyAlignment="1" applyProtection="1">
      <alignment horizontal="left" vertical="top" wrapText="1" indent="3"/>
      <protection locked="0"/>
    </xf>
    <xf numFmtId="3" fontId="4" fillId="0" borderId="4" xfId="2" applyNumberFormat="1" applyFont="1" applyFill="1" applyBorder="1" applyAlignment="1" applyProtection="1">
      <alignment horizontal="right" vertical="top" wrapText="1"/>
      <protection locked="0"/>
    </xf>
    <xf numFmtId="3" fontId="4" fillId="0" borderId="4" xfId="1" applyNumberFormat="1" applyFont="1" applyBorder="1" applyAlignment="1" applyProtection="1">
      <alignment horizontal="right" vertical="top"/>
      <protection locked="0"/>
    </xf>
    <xf numFmtId="0" fontId="4" fillId="0" borderId="4" xfId="1" applyFont="1" applyBorder="1" applyAlignment="1" applyProtection="1">
      <alignment horizontal="left" vertical="top" wrapText="1"/>
      <protection locked="0"/>
    </xf>
    <xf numFmtId="3" fontId="4" fillId="0" borderId="4" xfId="2" applyNumberFormat="1" applyFont="1" applyFill="1" applyBorder="1" applyAlignment="1" applyProtection="1">
      <alignment horizontal="center" vertical="top" wrapText="1"/>
      <protection locked="0"/>
    </xf>
    <xf numFmtId="3" fontId="3" fillId="0" borderId="4" xfId="2" applyNumberFormat="1" applyFont="1" applyFill="1" applyBorder="1" applyAlignment="1" applyProtection="1">
      <alignment horizontal="right" vertical="top" wrapText="1"/>
      <protection locked="0"/>
    </xf>
    <xf numFmtId="3" fontId="4" fillId="0" borderId="4" xfId="2" applyNumberFormat="1" applyFont="1" applyFill="1" applyBorder="1" applyAlignment="1" applyProtection="1">
      <alignment horizontal="center" vertical="top"/>
      <protection locked="0"/>
    </xf>
    <xf numFmtId="3" fontId="4" fillId="0" borderId="4" xfId="1" applyNumberFormat="1" applyFont="1" applyBorder="1" applyAlignment="1" applyProtection="1">
      <alignment horizontal="center" vertical="top"/>
      <protection locked="0"/>
    </xf>
    <xf numFmtId="0" fontId="3" fillId="0" borderId="4" xfId="1" applyFont="1" applyBorder="1" applyAlignment="1" applyProtection="1">
      <alignment horizontal="left" vertical="top" wrapText="1"/>
      <protection locked="0"/>
    </xf>
    <xf numFmtId="3" fontId="3" fillId="0" borderId="4" xfId="2" applyNumberFormat="1" applyFont="1" applyFill="1" applyBorder="1" applyAlignment="1" applyProtection="1">
      <alignment horizontal="right" vertical="top"/>
      <protection locked="0"/>
    </xf>
    <xf numFmtId="3" fontId="3" fillId="0" borderId="4" xfId="1" applyNumberFormat="1" applyFont="1" applyBorder="1" applyAlignment="1" applyProtection="1">
      <alignment horizontal="right" vertical="top"/>
      <protection locked="0"/>
    </xf>
    <xf numFmtId="0" fontId="5" fillId="0" borderId="4" xfId="1" applyFont="1" applyBorder="1" applyAlignment="1" applyProtection="1">
      <alignment horizontal="left" vertical="top" wrapText="1" indent="2"/>
      <protection locked="0"/>
    </xf>
    <xf numFmtId="0" fontId="4" fillId="0" borderId="4" xfId="1" applyFont="1" applyBorder="1" applyAlignment="1" applyProtection="1">
      <alignment vertical="top" wrapText="1"/>
      <protection locked="0"/>
    </xf>
    <xf numFmtId="0" fontId="4" fillId="0" borderId="4" xfId="1" applyFont="1" applyBorder="1" applyAlignment="1" applyProtection="1">
      <alignment horizontal="center" vertical="top" wrapText="1"/>
      <protection locked="0"/>
    </xf>
    <xf numFmtId="0" fontId="4" fillId="0" borderId="4" xfId="1" applyFont="1" applyBorder="1" applyAlignment="1" applyProtection="1">
      <alignment horizontal="center" vertical="top"/>
      <protection locked="0"/>
    </xf>
    <xf numFmtId="4" fontId="4" fillId="0" borderId="4" xfId="1" applyNumberFormat="1" applyFont="1" applyBorder="1" applyAlignment="1" applyProtection="1">
      <alignment vertical="top" wrapText="1"/>
      <protection locked="0"/>
    </xf>
    <xf numFmtId="0" fontId="2" fillId="0" borderId="0" xfId="1" applyAlignment="1" applyProtection="1">
      <alignment horizontal="left" vertical="top" indent="1"/>
      <protection locked="0"/>
    </xf>
    <xf numFmtId="0" fontId="4" fillId="0" borderId="0" xfId="1" applyFont="1" applyAlignment="1" applyProtection="1">
      <alignment vertical="top" wrapText="1"/>
      <protection locked="0"/>
    </xf>
    <xf numFmtId="4" fontId="4" fillId="0" borderId="0" xfId="1" applyNumberFormat="1" applyFont="1" applyAlignment="1" applyProtection="1">
      <alignment vertical="top"/>
      <protection locked="0"/>
    </xf>
    <xf numFmtId="0" fontId="3" fillId="0" borderId="4" xfId="1" applyFont="1" applyFill="1" applyBorder="1" applyAlignment="1" applyProtection="1">
      <alignment horizontal="left" vertical="top" wrapText="1" indent="1"/>
      <protection locked="0"/>
    </xf>
    <xf numFmtId="0" fontId="3" fillId="0" borderId="4" xfId="1" applyFont="1" applyFill="1" applyBorder="1" applyAlignment="1" applyProtection="1">
      <alignment horizontal="left" vertical="top" wrapText="1" indent="2"/>
      <protection locked="0"/>
    </xf>
    <xf numFmtId="0" fontId="4" fillId="0" borderId="4" xfId="1" applyFont="1" applyFill="1" applyBorder="1" applyAlignment="1" applyProtection="1">
      <alignment horizontal="left" vertical="top" wrapText="1" indent="3"/>
      <protection locked="0"/>
    </xf>
    <xf numFmtId="3" fontId="4" fillId="0" borderId="4" xfId="1" applyNumberFormat="1" applyFont="1" applyFill="1" applyBorder="1" applyAlignment="1" applyProtection="1">
      <alignment horizontal="right" vertical="top"/>
      <protection locked="0"/>
    </xf>
    <xf numFmtId="0" fontId="4" fillId="0" borderId="4" xfId="1" applyFont="1" applyFill="1" applyBorder="1" applyAlignment="1" applyProtection="1">
      <alignment horizontal="left" vertical="top" wrapText="1"/>
      <protection locked="0"/>
    </xf>
    <xf numFmtId="3" fontId="4" fillId="0" borderId="4" xfId="1" applyNumberFormat="1" applyFont="1" applyFill="1" applyBorder="1" applyAlignment="1" applyProtection="1">
      <alignment horizontal="center" vertical="top"/>
      <protection locked="0"/>
    </xf>
    <xf numFmtId="0" fontId="3" fillId="0" borderId="4" xfId="1" applyFont="1" applyFill="1" applyBorder="1" applyAlignment="1" applyProtection="1">
      <alignment horizontal="left" vertical="top" wrapText="1"/>
      <protection locked="0"/>
    </xf>
    <xf numFmtId="3" fontId="3" fillId="0" borderId="4" xfId="1" applyNumberFormat="1" applyFont="1" applyFill="1" applyBorder="1" applyAlignment="1" applyProtection="1">
      <alignment horizontal="right" vertical="top"/>
      <protection locked="0"/>
    </xf>
    <xf numFmtId="0" fontId="5" fillId="0" borderId="4" xfId="1" applyFont="1" applyFill="1" applyBorder="1" applyAlignment="1" applyProtection="1">
      <alignment horizontal="left" vertical="top" wrapText="1" indent="2"/>
      <protection locked="0"/>
    </xf>
    <xf numFmtId="0" fontId="4" fillId="0" borderId="4" xfId="1" applyNumberFormat="1" applyFont="1" applyBorder="1" applyAlignment="1" applyProtection="1">
      <alignment horizontal="center" vertical="top" wrapText="1"/>
      <protection locked="0"/>
    </xf>
    <xf numFmtId="0" fontId="4" fillId="0" borderId="4" xfId="1" applyNumberFormat="1" applyFont="1" applyBorder="1" applyAlignment="1" applyProtection="1">
      <alignment horizontal="center" vertical="top"/>
      <protection locked="0"/>
    </xf>
    <xf numFmtId="0" fontId="4" fillId="0" borderId="4" xfId="1" applyFont="1" applyFill="1" applyBorder="1" applyAlignment="1" applyProtection="1">
      <alignment vertical="top" wrapText="1"/>
      <protection locked="0"/>
    </xf>
    <xf numFmtId="0" fontId="4" fillId="0" borderId="4" xfId="1" applyNumberFormat="1" applyFont="1" applyFill="1" applyBorder="1" applyAlignment="1" applyProtection="1">
      <alignment horizontal="center" vertical="top" wrapText="1"/>
      <protection locked="0"/>
    </xf>
    <xf numFmtId="0" fontId="2" fillId="0" borderId="0" xfId="1" applyFont="1" applyAlignment="1" applyProtection="1">
      <alignment horizontal="left" vertical="top" indent="1"/>
      <protection locked="0"/>
    </xf>
    <xf numFmtId="0" fontId="3" fillId="0" borderId="0" xfId="1" applyFont="1" applyAlignment="1" applyProtection="1">
      <alignment horizontal="center" vertical="top" wrapText="1"/>
      <protection locked="0"/>
    </xf>
    <xf numFmtId="4" fontId="3" fillId="0" borderId="0" xfId="1" applyNumberFormat="1" applyFont="1" applyAlignment="1" applyProtection="1">
      <alignment horizontal="center" vertical="top"/>
      <protection locked="0"/>
    </xf>
  </cellXfs>
  <cellStyles count="3">
    <cellStyle name="Millares 2 4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opLeftCell="A23" zoomScaleNormal="100" zoomScaleSheetLayoutView="100" workbookViewId="0">
      <selection sqref="A1:F1"/>
    </sheetView>
  </sheetViews>
  <sheetFormatPr baseColWidth="10" defaultColWidth="9.81640625" defaultRowHeight="10" x14ac:dyDescent="0.35"/>
  <cols>
    <col min="1" max="1" width="50.54296875" style="27" customWidth="1"/>
    <col min="2" max="2" width="12.90625" style="27" customWidth="1"/>
    <col min="3" max="3" width="12.90625" style="28" customWidth="1"/>
    <col min="4" max="4" width="50.54296875" style="28" customWidth="1"/>
    <col min="5" max="6" width="12.90625" style="28" customWidth="1"/>
    <col min="7" max="16384" width="9.81640625" style="4"/>
  </cols>
  <sheetData>
    <row r="1" spans="1:6" ht="45" customHeight="1" x14ac:dyDescent="0.35">
      <c r="A1" s="1" t="s">
        <v>0</v>
      </c>
      <c r="B1" s="2"/>
      <c r="C1" s="2"/>
      <c r="D1" s="2"/>
      <c r="E1" s="2"/>
      <c r="F1" s="3"/>
    </row>
    <row r="2" spans="1:6" ht="10.5" x14ac:dyDescent="0.35">
      <c r="A2" s="5" t="s">
        <v>1</v>
      </c>
      <c r="B2" s="5">
        <v>2024</v>
      </c>
      <c r="C2" s="5">
        <v>2023</v>
      </c>
      <c r="D2" s="5" t="s">
        <v>1</v>
      </c>
      <c r="E2" s="5">
        <v>2024</v>
      </c>
      <c r="F2" s="5">
        <v>2023</v>
      </c>
    </row>
    <row r="3" spans="1:6" s="8" customFormat="1" ht="10.5" x14ac:dyDescent="0.35">
      <c r="A3" s="6" t="s">
        <v>2</v>
      </c>
      <c r="B3" s="7"/>
      <c r="C3" s="7"/>
      <c r="D3" s="6" t="s">
        <v>3</v>
      </c>
      <c r="E3" s="7"/>
      <c r="F3" s="7"/>
    </row>
    <row r="4" spans="1:6" ht="10.5" x14ac:dyDescent="0.35">
      <c r="A4" s="9" t="s">
        <v>4</v>
      </c>
      <c r="B4" s="7"/>
      <c r="C4" s="7"/>
      <c r="D4" s="9" t="s">
        <v>5</v>
      </c>
      <c r="E4" s="7"/>
      <c r="F4" s="7"/>
    </row>
    <row r="5" spans="1:6" x14ac:dyDescent="0.35">
      <c r="A5" s="10" t="s">
        <v>6</v>
      </c>
      <c r="B5" s="11">
        <v>43273289.090000004</v>
      </c>
      <c r="C5" s="11">
        <v>23704639.649999999</v>
      </c>
      <c r="D5" s="10" t="s">
        <v>7</v>
      </c>
      <c r="E5" s="11">
        <v>36662880.710000001</v>
      </c>
      <c r="F5" s="12">
        <v>33117265.27</v>
      </c>
    </row>
    <row r="6" spans="1:6" x14ac:dyDescent="0.35">
      <c r="A6" s="10" t="s">
        <v>8</v>
      </c>
      <c r="B6" s="11">
        <v>53558541.600000001</v>
      </c>
      <c r="C6" s="11">
        <v>48340340.490000002</v>
      </c>
      <c r="D6" s="10" t="s">
        <v>9</v>
      </c>
      <c r="E6" s="11">
        <v>0</v>
      </c>
      <c r="F6" s="12">
        <v>0</v>
      </c>
    </row>
    <row r="7" spans="1:6" x14ac:dyDescent="0.35">
      <c r="A7" s="10" t="s">
        <v>10</v>
      </c>
      <c r="B7" s="11">
        <v>1839541.63</v>
      </c>
      <c r="C7" s="11">
        <v>1749105.26</v>
      </c>
      <c r="D7" s="10" t="s">
        <v>11</v>
      </c>
      <c r="E7" s="11">
        <v>0</v>
      </c>
      <c r="F7" s="12">
        <v>0</v>
      </c>
    </row>
    <row r="8" spans="1:6" x14ac:dyDescent="0.35">
      <c r="A8" s="10" t="s">
        <v>12</v>
      </c>
      <c r="B8" s="11">
        <v>0</v>
      </c>
      <c r="C8" s="11">
        <v>0</v>
      </c>
      <c r="D8" s="10" t="s">
        <v>13</v>
      </c>
      <c r="E8" s="11">
        <v>0</v>
      </c>
      <c r="F8" s="12">
        <v>0</v>
      </c>
    </row>
    <row r="9" spans="1:6" x14ac:dyDescent="0.35">
      <c r="A9" s="10" t="s">
        <v>14</v>
      </c>
      <c r="B9" s="11">
        <v>275407.78000000003</v>
      </c>
      <c r="C9" s="11">
        <v>275407.78000000003</v>
      </c>
      <c r="D9" s="10" t="s">
        <v>15</v>
      </c>
      <c r="E9" s="11">
        <v>0</v>
      </c>
      <c r="F9" s="12">
        <v>0</v>
      </c>
    </row>
    <row r="10" spans="1:6" ht="20" x14ac:dyDescent="0.35">
      <c r="A10" s="10" t="s">
        <v>16</v>
      </c>
      <c r="B10" s="11">
        <v>0</v>
      </c>
      <c r="C10" s="11">
        <v>0</v>
      </c>
      <c r="D10" s="10" t="s">
        <v>17</v>
      </c>
      <c r="E10" s="11">
        <v>0</v>
      </c>
      <c r="F10" s="12">
        <v>0</v>
      </c>
    </row>
    <row r="11" spans="1:6" x14ac:dyDescent="0.35">
      <c r="A11" s="10" t="s">
        <v>18</v>
      </c>
      <c r="B11" s="11">
        <v>0</v>
      </c>
      <c r="C11" s="11">
        <v>0</v>
      </c>
      <c r="D11" s="10" t="s">
        <v>19</v>
      </c>
      <c r="E11" s="11">
        <v>0</v>
      </c>
      <c r="F11" s="12">
        <v>0</v>
      </c>
    </row>
    <row r="12" spans="1:6" x14ac:dyDescent="0.35">
      <c r="A12" s="13"/>
      <c r="B12" s="14"/>
      <c r="C12" s="14"/>
      <c r="D12" s="10" t="s">
        <v>20</v>
      </c>
      <c r="E12" s="11">
        <v>42598.28</v>
      </c>
      <c r="F12" s="12">
        <v>42598.28</v>
      </c>
    </row>
    <row r="13" spans="1:6" ht="10.5" x14ac:dyDescent="0.35">
      <c r="A13" s="9" t="s">
        <v>21</v>
      </c>
      <c r="B13" s="15">
        <f>SUM(B5:B11)</f>
        <v>98946780.099999994</v>
      </c>
      <c r="C13" s="15">
        <f>SUM(C5:C11)</f>
        <v>74069493.180000007</v>
      </c>
      <c r="D13" s="13"/>
      <c r="E13" s="16"/>
      <c r="F13" s="17"/>
    </row>
    <row r="14" spans="1:6" ht="10.5" x14ac:dyDescent="0.35">
      <c r="A14" s="18"/>
      <c r="B14" s="14"/>
      <c r="C14" s="14"/>
      <c r="D14" s="9" t="s">
        <v>22</v>
      </c>
      <c r="E14" s="19">
        <f>SUM(E5:E12)</f>
        <v>36705478.990000002</v>
      </c>
      <c r="F14" s="20">
        <f>SUM(F5:F12)</f>
        <v>33159863.550000001</v>
      </c>
    </row>
    <row r="15" spans="1:6" ht="10.5" x14ac:dyDescent="0.35">
      <c r="A15" s="9" t="s">
        <v>23</v>
      </c>
      <c r="B15" s="14"/>
      <c r="C15" s="14"/>
      <c r="D15" s="18"/>
      <c r="E15" s="14"/>
      <c r="F15" s="17"/>
    </row>
    <row r="16" spans="1:6" ht="10.5" x14ac:dyDescent="0.35">
      <c r="A16" s="10" t="s">
        <v>24</v>
      </c>
      <c r="B16" s="11">
        <v>0</v>
      </c>
      <c r="C16" s="11">
        <v>0</v>
      </c>
      <c r="D16" s="9" t="s">
        <v>25</v>
      </c>
      <c r="E16" s="14"/>
      <c r="F16" s="14"/>
    </row>
    <row r="17" spans="1:6" x14ac:dyDescent="0.35">
      <c r="A17" s="10" t="s">
        <v>26</v>
      </c>
      <c r="B17" s="11">
        <v>0</v>
      </c>
      <c r="C17" s="11">
        <v>0</v>
      </c>
      <c r="D17" s="10" t="s">
        <v>27</v>
      </c>
      <c r="E17" s="11">
        <v>0</v>
      </c>
      <c r="F17" s="12">
        <v>0</v>
      </c>
    </row>
    <row r="18" spans="1:6" x14ac:dyDescent="0.35">
      <c r="A18" s="10" t="s">
        <v>28</v>
      </c>
      <c r="B18" s="11">
        <v>29460486.399999999</v>
      </c>
      <c r="C18" s="11">
        <v>33365992.440000001</v>
      </c>
      <c r="D18" s="10" t="s">
        <v>29</v>
      </c>
      <c r="E18" s="11">
        <v>0</v>
      </c>
      <c r="F18" s="12">
        <v>0</v>
      </c>
    </row>
    <row r="19" spans="1:6" x14ac:dyDescent="0.35">
      <c r="A19" s="10" t="s">
        <v>30</v>
      </c>
      <c r="B19" s="11">
        <v>46157704.090000004</v>
      </c>
      <c r="C19" s="11">
        <v>38156338.57</v>
      </c>
      <c r="D19" s="10" t="s">
        <v>31</v>
      </c>
      <c r="E19" s="11">
        <v>0</v>
      </c>
      <c r="F19" s="12">
        <v>0</v>
      </c>
    </row>
    <row r="20" spans="1:6" x14ac:dyDescent="0.35">
      <c r="A20" s="10" t="s">
        <v>32</v>
      </c>
      <c r="B20" s="11">
        <v>2279041.0499999998</v>
      </c>
      <c r="C20" s="11">
        <v>2266660.58</v>
      </c>
      <c r="D20" s="10" t="s">
        <v>33</v>
      </c>
      <c r="E20" s="11">
        <v>0</v>
      </c>
      <c r="F20" s="12">
        <v>0</v>
      </c>
    </row>
    <row r="21" spans="1:6" ht="20" x14ac:dyDescent="0.35">
      <c r="A21" s="10" t="s">
        <v>34</v>
      </c>
      <c r="B21" s="11">
        <v>-17896481.34</v>
      </c>
      <c r="C21" s="11">
        <v>-14804691.07</v>
      </c>
      <c r="D21" s="10" t="s">
        <v>35</v>
      </c>
      <c r="E21" s="11">
        <v>0</v>
      </c>
      <c r="F21" s="12">
        <v>0</v>
      </c>
    </row>
    <row r="22" spans="1:6" x14ac:dyDescent="0.35">
      <c r="A22" s="10" t="s">
        <v>36</v>
      </c>
      <c r="B22" s="11">
        <v>2062457.85</v>
      </c>
      <c r="C22" s="11">
        <v>1889155.8</v>
      </c>
      <c r="D22" s="10" t="s">
        <v>37</v>
      </c>
      <c r="E22" s="11">
        <v>0</v>
      </c>
      <c r="F22" s="12">
        <v>0</v>
      </c>
    </row>
    <row r="23" spans="1:6" x14ac:dyDescent="0.35">
      <c r="A23" s="10" t="s">
        <v>38</v>
      </c>
      <c r="B23" s="11">
        <v>0</v>
      </c>
      <c r="C23" s="11">
        <v>0</v>
      </c>
      <c r="D23" s="13"/>
      <c r="E23" s="14"/>
      <c r="F23" s="17"/>
    </row>
    <row r="24" spans="1:6" ht="10.5" x14ac:dyDescent="0.35">
      <c r="A24" s="10" t="s">
        <v>39</v>
      </c>
      <c r="B24" s="11">
        <v>0</v>
      </c>
      <c r="C24" s="11">
        <v>0</v>
      </c>
      <c r="D24" s="9" t="s">
        <v>40</v>
      </c>
      <c r="E24" s="15">
        <f>SUM(E17:E22)</f>
        <v>0</v>
      </c>
      <c r="F24" s="20">
        <f>SUM(F17:F22)</f>
        <v>0</v>
      </c>
    </row>
    <row r="25" spans="1:6" s="8" customFormat="1" ht="10.5" x14ac:dyDescent="0.35">
      <c r="A25" s="13"/>
      <c r="B25" s="14"/>
      <c r="C25" s="14"/>
      <c r="D25" s="13"/>
      <c r="E25" s="14"/>
      <c r="F25" s="17"/>
    </row>
    <row r="26" spans="1:6" ht="10.5" x14ac:dyDescent="0.35">
      <c r="A26" s="9" t="s">
        <v>41</v>
      </c>
      <c r="B26" s="15">
        <f>SUM(B16:B24)</f>
        <v>62063208.050000004</v>
      </c>
      <c r="C26" s="15">
        <f>SUM(C16:C24)</f>
        <v>60873456.32</v>
      </c>
      <c r="D26" s="21" t="s">
        <v>42</v>
      </c>
      <c r="E26" s="15">
        <f>SUM(E24+E14)</f>
        <v>36705478.990000002</v>
      </c>
      <c r="F26" s="20">
        <f>SUM(F14+F24)</f>
        <v>33159863.550000001</v>
      </c>
    </row>
    <row r="27" spans="1:6" ht="10.5" x14ac:dyDescent="0.35">
      <c r="A27" s="18"/>
      <c r="B27" s="14"/>
      <c r="C27" s="14"/>
      <c r="D27" s="18"/>
      <c r="E27" s="14"/>
      <c r="F27" s="17"/>
    </row>
    <row r="28" spans="1:6" ht="10.5" x14ac:dyDescent="0.35">
      <c r="A28" s="9" t="s">
        <v>43</v>
      </c>
      <c r="B28" s="15">
        <f>B13+B26</f>
        <v>161009988.15000001</v>
      </c>
      <c r="C28" s="15">
        <f>C13+C26</f>
        <v>134942949.5</v>
      </c>
      <c r="D28" s="6" t="s">
        <v>44</v>
      </c>
      <c r="E28" s="14"/>
      <c r="F28" s="14"/>
    </row>
    <row r="29" spans="1:6" ht="10.5" x14ac:dyDescent="0.35">
      <c r="A29" s="22"/>
      <c r="B29" s="23"/>
      <c r="C29" s="24"/>
      <c r="D29" s="18"/>
      <c r="E29" s="14"/>
      <c r="F29" s="14"/>
    </row>
    <row r="30" spans="1:6" ht="10.5" x14ac:dyDescent="0.35">
      <c r="A30" s="22"/>
      <c r="B30" s="23"/>
      <c r="C30" s="24"/>
      <c r="D30" s="9" t="s">
        <v>45</v>
      </c>
      <c r="E30" s="15">
        <f>SUM(E31:E33)</f>
        <v>44115913.600000001</v>
      </c>
      <c r="F30" s="20">
        <f>SUM(F31:F33)</f>
        <v>44115913.600000001</v>
      </c>
    </row>
    <row r="31" spans="1:6" x14ac:dyDescent="0.35">
      <c r="A31" s="22"/>
      <c r="B31" s="23"/>
      <c r="C31" s="24"/>
      <c r="D31" s="10" t="s">
        <v>46</v>
      </c>
      <c r="E31" s="11">
        <v>40162201.170000002</v>
      </c>
      <c r="F31" s="12">
        <v>40162201.170000002</v>
      </c>
    </row>
    <row r="32" spans="1:6" x14ac:dyDescent="0.35">
      <c r="A32" s="22"/>
      <c r="B32" s="23"/>
      <c r="C32" s="24"/>
      <c r="D32" s="10" t="s">
        <v>47</v>
      </c>
      <c r="E32" s="11">
        <v>3953712.43</v>
      </c>
      <c r="F32" s="12">
        <v>3953712.43</v>
      </c>
    </row>
    <row r="33" spans="1:6" x14ac:dyDescent="0.35">
      <c r="A33" s="22"/>
      <c r="B33" s="23"/>
      <c r="C33" s="24"/>
      <c r="D33" s="10" t="s">
        <v>48</v>
      </c>
      <c r="E33" s="11">
        <v>0</v>
      </c>
      <c r="F33" s="12">
        <v>0</v>
      </c>
    </row>
    <row r="34" spans="1:6" x14ac:dyDescent="0.35">
      <c r="A34" s="22"/>
      <c r="B34" s="23"/>
      <c r="C34" s="24"/>
      <c r="D34" s="13"/>
      <c r="E34" s="14"/>
      <c r="F34" s="17"/>
    </row>
    <row r="35" spans="1:6" ht="10.5" x14ac:dyDescent="0.35">
      <c r="A35" s="22"/>
      <c r="B35" s="23"/>
      <c r="C35" s="24"/>
      <c r="D35" s="9" t="s">
        <v>49</v>
      </c>
      <c r="E35" s="15">
        <f>SUM(E36:E40)</f>
        <v>80188595.560000002</v>
      </c>
      <c r="F35" s="20">
        <f>SUM(F36:F40)</f>
        <v>57667172.349999994</v>
      </c>
    </row>
    <row r="36" spans="1:6" x14ac:dyDescent="0.35">
      <c r="A36" s="22"/>
      <c r="B36" s="23"/>
      <c r="C36" s="24"/>
      <c r="D36" s="10" t="s">
        <v>50</v>
      </c>
      <c r="E36" s="11">
        <v>26868589.68</v>
      </c>
      <c r="F36" s="12">
        <v>17239907.690000001</v>
      </c>
    </row>
    <row r="37" spans="1:6" x14ac:dyDescent="0.35">
      <c r="A37" s="22"/>
      <c r="B37" s="23"/>
      <c r="C37" s="24"/>
      <c r="D37" s="10" t="s">
        <v>51</v>
      </c>
      <c r="E37" s="11">
        <v>53320005.880000003</v>
      </c>
      <c r="F37" s="12">
        <v>40427264.659999996</v>
      </c>
    </row>
    <row r="38" spans="1:6" x14ac:dyDescent="0.35">
      <c r="A38" s="22"/>
      <c r="B38" s="23"/>
      <c r="C38" s="24"/>
      <c r="D38" s="10" t="s">
        <v>52</v>
      </c>
      <c r="E38" s="11">
        <v>0</v>
      </c>
      <c r="F38" s="12">
        <v>0</v>
      </c>
    </row>
    <row r="39" spans="1:6" x14ac:dyDescent="0.35">
      <c r="A39" s="22"/>
      <c r="B39" s="23"/>
      <c r="C39" s="24"/>
      <c r="D39" s="10" t="s">
        <v>53</v>
      </c>
      <c r="E39" s="11">
        <v>0</v>
      </c>
      <c r="F39" s="12">
        <v>0</v>
      </c>
    </row>
    <row r="40" spans="1:6" x14ac:dyDescent="0.35">
      <c r="A40" s="22"/>
      <c r="B40" s="23"/>
      <c r="C40" s="24"/>
      <c r="D40" s="10" t="s">
        <v>54</v>
      </c>
      <c r="E40" s="11">
        <v>0</v>
      </c>
      <c r="F40" s="12">
        <v>0</v>
      </c>
    </row>
    <row r="41" spans="1:6" x14ac:dyDescent="0.35">
      <c r="A41" s="22"/>
      <c r="B41" s="23"/>
      <c r="C41" s="24"/>
      <c r="D41" s="13"/>
      <c r="E41" s="14"/>
      <c r="F41" s="17"/>
    </row>
    <row r="42" spans="1:6" ht="21" x14ac:dyDescent="0.35">
      <c r="A42" s="22"/>
      <c r="B42" s="23"/>
      <c r="C42" s="24"/>
      <c r="D42" s="9" t="s">
        <v>55</v>
      </c>
      <c r="E42" s="15">
        <f>SUM(E43:E44)</f>
        <v>0</v>
      </c>
      <c r="F42" s="20">
        <f>SUM(F43:F44)</f>
        <v>0</v>
      </c>
    </row>
    <row r="43" spans="1:6" x14ac:dyDescent="0.35">
      <c r="A43" s="22"/>
      <c r="B43" s="23"/>
      <c r="C43" s="24"/>
      <c r="D43" s="10" t="s">
        <v>56</v>
      </c>
      <c r="E43" s="11">
        <v>0</v>
      </c>
      <c r="F43" s="12">
        <v>0</v>
      </c>
    </row>
    <row r="44" spans="1:6" x14ac:dyDescent="0.35">
      <c r="A44" s="22"/>
      <c r="B44" s="23"/>
      <c r="C44" s="24"/>
      <c r="D44" s="10" t="s">
        <v>57</v>
      </c>
      <c r="E44" s="11">
        <v>0</v>
      </c>
      <c r="F44" s="12">
        <v>0</v>
      </c>
    </row>
    <row r="45" spans="1:6" x14ac:dyDescent="0.35">
      <c r="A45" s="22"/>
      <c r="B45" s="23"/>
      <c r="C45" s="24"/>
      <c r="D45" s="13"/>
      <c r="E45" s="14"/>
      <c r="F45" s="17"/>
    </row>
    <row r="46" spans="1:6" ht="10.5" x14ac:dyDescent="0.35">
      <c r="A46" s="22"/>
      <c r="B46" s="23"/>
      <c r="C46" s="24"/>
      <c r="D46" s="9" t="s">
        <v>58</v>
      </c>
      <c r="E46" s="15">
        <f>SUM(E42+E35+E30)</f>
        <v>124304509.16</v>
      </c>
      <c r="F46" s="20">
        <f>SUM(F42+F35+F30)</f>
        <v>101783085.94999999</v>
      </c>
    </row>
    <row r="47" spans="1:6" ht="10.5" x14ac:dyDescent="0.35">
      <c r="A47" s="22"/>
      <c r="B47" s="23"/>
      <c r="C47" s="24"/>
      <c r="D47" s="18"/>
      <c r="E47" s="14"/>
      <c r="F47" s="17"/>
    </row>
    <row r="48" spans="1:6" ht="10.5" x14ac:dyDescent="0.35">
      <c r="A48" s="22"/>
      <c r="B48" s="23"/>
      <c r="C48" s="24"/>
      <c r="D48" s="9" t="s">
        <v>59</v>
      </c>
      <c r="E48" s="15">
        <f>E46+E26</f>
        <v>161009988.15000001</v>
      </c>
      <c r="F48" s="15">
        <f>F46+F26</f>
        <v>134942949.5</v>
      </c>
    </row>
    <row r="49" spans="1:6" x14ac:dyDescent="0.35">
      <c r="A49" s="22"/>
      <c r="B49" s="23"/>
      <c r="C49" s="23"/>
      <c r="D49" s="25"/>
      <c r="E49" s="24"/>
      <c r="F49" s="24"/>
    </row>
    <row r="51" spans="1:6" ht="12.5" x14ac:dyDescent="0.35">
      <c r="A51" s="26" t="s">
        <v>60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opLeftCell="A24" workbookViewId="0">
      <selection activeCell="C8" sqref="C8"/>
    </sheetView>
  </sheetViews>
  <sheetFormatPr baseColWidth="10" defaultColWidth="9.81640625" defaultRowHeight="10" x14ac:dyDescent="0.35"/>
  <cols>
    <col min="1" max="1" width="50.54296875" style="27" customWidth="1"/>
    <col min="2" max="2" width="12.90625" style="27" customWidth="1"/>
    <col min="3" max="3" width="12.90625" style="28" customWidth="1"/>
    <col min="4" max="4" width="50.54296875" style="28" customWidth="1"/>
    <col min="5" max="6" width="12.90625" style="28" customWidth="1"/>
    <col min="7" max="16384" width="9.81640625" style="4"/>
  </cols>
  <sheetData>
    <row r="1" spans="1:6" ht="45" customHeight="1" x14ac:dyDescent="0.35">
      <c r="A1" s="1" t="s">
        <v>61</v>
      </c>
      <c r="B1" s="2"/>
      <c r="C1" s="2"/>
      <c r="D1" s="2"/>
      <c r="E1" s="2"/>
      <c r="F1" s="3"/>
    </row>
    <row r="2" spans="1:6" ht="10.5" x14ac:dyDescent="0.35">
      <c r="A2" s="5" t="s">
        <v>1</v>
      </c>
      <c r="B2" s="5">
        <v>2024</v>
      </c>
      <c r="C2" s="5">
        <v>2023</v>
      </c>
      <c r="D2" s="5" t="s">
        <v>1</v>
      </c>
      <c r="E2" s="5">
        <v>2024</v>
      </c>
      <c r="F2" s="5">
        <v>2023</v>
      </c>
    </row>
    <row r="3" spans="1:6" s="8" customFormat="1" ht="10.5" x14ac:dyDescent="0.35">
      <c r="A3" s="29" t="s">
        <v>2</v>
      </c>
      <c r="B3" s="7"/>
      <c r="C3" s="7"/>
      <c r="D3" s="29" t="s">
        <v>3</v>
      </c>
      <c r="E3" s="7"/>
      <c r="F3" s="7"/>
    </row>
    <row r="4" spans="1:6" ht="10.5" x14ac:dyDescent="0.35">
      <c r="A4" s="30" t="s">
        <v>4</v>
      </c>
      <c r="B4" s="7"/>
      <c r="C4" s="7"/>
      <c r="D4" s="30" t="s">
        <v>5</v>
      </c>
      <c r="E4" s="7"/>
      <c r="F4" s="7"/>
    </row>
    <row r="5" spans="1:6" x14ac:dyDescent="0.35">
      <c r="A5" s="31" t="s">
        <v>6</v>
      </c>
      <c r="B5" s="11">
        <v>94830.05</v>
      </c>
      <c r="C5" s="11">
        <v>26284.86</v>
      </c>
      <c r="D5" s="31" t="s">
        <v>7</v>
      </c>
      <c r="E5" s="11">
        <v>156609.96</v>
      </c>
      <c r="F5" s="32">
        <v>166574.54</v>
      </c>
    </row>
    <row r="6" spans="1:6" x14ac:dyDescent="0.35">
      <c r="A6" s="31" t="s">
        <v>8</v>
      </c>
      <c r="B6" s="11">
        <v>30563.119999999999</v>
      </c>
      <c r="C6" s="11">
        <v>43096.56</v>
      </c>
      <c r="D6" s="31" t="s">
        <v>9</v>
      </c>
      <c r="E6" s="11">
        <v>0</v>
      </c>
      <c r="F6" s="32">
        <v>0</v>
      </c>
    </row>
    <row r="7" spans="1:6" x14ac:dyDescent="0.35">
      <c r="A7" s="31" t="s">
        <v>10</v>
      </c>
      <c r="B7" s="11">
        <v>0</v>
      </c>
      <c r="C7" s="11">
        <v>0</v>
      </c>
      <c r="D7" s="31" t="s">
        <v>11</v>
      </c>
      <c r="E7" s="11">
        <v>0</v>
      </c>
      <c r="F7" s="32">
        <v>0</v>
      </c>
    </row>
    <row r="8" spans="1:6" x14ac:dyDescent="0.35">
      <c r="A8" s="31" t="s">
        <v>12</v>
      </c>
      <c r="B8" s="11">
        <v>0</v>
      </c>
      <c r="C8" s="11">
        <v>0</v>
      </c>
      <c r="D8" s="31" t="s">
        <v>13</v>
      </c>
      <c r="E8" s="11">
        <v>0</v>
      </c>
      <c r="F8" s="32">
        <v>0</v>
      </c>
    </row>
    <row r="9" spans="1:6" x14ac:dyDescent="0.35">
      <c r="A9" s="31" t="s">
        <v>14</v>
      </c>
      <c r="B9" s="11">
        <v>0</v>
      </c>
      <c r="C9" s="11">
        <v>0</v>
      </c>
      <c r="D9" s="31" t="s">
        <v>15</v>
      </c>
      <c r="E9" s="11">
        <v>0</v>
      </c>
      <c r="F9" s="32">
        <v>0</v>
      </c>
    </row>
    <row r="10" spans="1:6" ht="20" x14ac:dyDescent="0.35">
      <c r="A10" s="31" t="s">
        <v>16</v>
      </c>
      <c r="B10" s="11">
        <v>0</v>
      </c>
      <c r="C10" s="11">
        <v>0</v>
      </c>
      <c r="D10" s="31" t="s">
        <v>17</v>
      </c>
      <c r="E10" s="11">
        <v>0</v>
      </c>
      <c r="F10" s="32">
        <v>0</v>
      </c>
    </row>
    <row r="11" spans="1:6" x14ac:dyDescent="0.35">
      <c r="A11" s="31" t="s">
        <v>18</v>
      </c>
      <c r="B11" s="11">
        <v>0</v>
      </c>
      <c r="C11" s="11">
        <v>0</v>
      </c>
      <c r="D11" s="31" t="s">
        <v>19</v>
      </c>
      <c r="E11" s="11">
        <v>0</v>
      </c>
      <c r="F11" s="32">
        <v>0</v>
      </c>
    </row>
    <row r="12" spans="1:6" x14ac:dyDescent="0.35">
      <c r="A12" s="33"/>
      <c r="B12" s="14"/>
      <c r="C12" s="14"/>
      <c r="D12" s="31" t="s">
        <v>20</v>
      </c>
      <c r="E12" s="11">
        <v>0</v>
      </c>
      <c r="F12" s="32">
        <v>0</v>
      </c>
    </row>
    <row r="13" spans="1:6" ht="10.5" x14ac:dyDescent="0.35">
      <c r="A13" s="30" t="s">
        <v>21</v>
      </c>
      <c r="B13" s="15">
        <f>SUM(B5:B11)</f>
        <v>125393.17</v>
      </c>
      <c r="C13" s="15">
        <f>SUM(C5:C11)</f>
        <v>69381.42</v>
      </c>
      <c r="D13" s="33"/>
      <c r="E13" s="16"/>
      <c r="F13" s="34"/>
    </row>
    <row r="14" spans="1:6" ht="10.5" x14ac:dyDescent="0.35">
      <c r="A14" s="35"/>
      <c r="B14" s="14"/>
      <c r="C14" s="14"/>
      <c r="D14" s="30" t="s">
        <v>22</v>
      </c>
      <c r="E14" s="19">
        <f>SUM(E5:E12)</f>
        <v>156609.96</v>
      </c>
      <c r="F14" s="36">
        <f>SUM(F5:F12)</f>
        <v>166574.54</v>
      </c>
    </row>
    <row r="15" spans="1:6" ht="10.5" x14ac:dyDescent="0.35">
      <c r="A15" s="30" t="s">
        <v>23</v>
      </c>
      <c r="B15" s="14"/>
      <c r="C15" s="14"/>
      <c r="D15" s="35"/>
      <c r="E15" s="14"/>
      <c r="F15" s="34"/>
    </row>
    <row r="16" spans="1:6" ht="10.5" x14ac:dyDescent="0.35">
      <c r="A16" s="31" t="s">
        <v>24</v>
      </c>
      <c r="B16" s="11">
        <v>0</v>
      </c>
      <c r="C16" s="11">
        <v>0</v>
      </c>
      <c r="D16" s="30" t="s">
        <v>25</v>
      </c>
      <c r="E16" s="14"/>
      <c r="F16" s="14"/>
    </row>
    <row r="17" spans="1:6" x14ac:dyDescent="0.35">
      <c r="A17" s="31" t="s">
        <v>26</v>
      </c>
      <c r="B17" s="11">
        <v>0</v>
      </c>
      <c r="C17" s="11">
        <v>0</v>
      </c>
      <c r="D17" s="31" t="s">
        <v>27</v>
      </c>
      <c r="E17" s="11">
        <v>0</v>
      </c>
      <c r="F17" s="32">
        <v>0</v>
      </c>
    </row>
    <row r="18" spans="1:6" x14ac:dyDescent="0.35">
      <c r="A18" s="31" t="s">
        <v>28</v>
      </c>
      <c r="B18" s="11">
        <v>0</v>
      </c>
      <c r="C18" s="11">
        <v>0</v>
      </c>
      <c r="D18" s="31" t="s">
        <v>29</v>
      </c>
      <c r="E18" s="11">
        <v>0</v>
      </c>
      <c r="F18" s="32">
        <v>0</v>
      </c>
    </row>
    <row r="19" spans="1:6" x14ac:dyDescent="0.35">
      <c r="A19" s="31" t="s">
        <v>30</v>
      </c>
      <c r="B19" s="11">
        <v>869324.16</v>
      </c>
      <c r="C19" s="11">
        <v>752174.22</v>
      </c>
      <c r="D19" s="31" t="s">
        <v>31</v>
      </c>
      <c r="E19" s="11">
        <v>0</v>
      </c>
      <c r="F19" s="32">
        <v>0</v>
      </c>
    </row>
    <row r="20" spans="1:6" x14ac:dyDescent="0.35">
      <c r="A20" s="31" t="s">
        <v>32</v>
      </c>
      <c r="B20" s="11">
        <v>0</v>
      </c>
      <c r="C20" s="11">
        <v>0</v>
      </c>
      <c r="D20" s="31" t="s">
        <v>33</v>
      </c>
      <c r="E20" s="11">
        <v>0</v>
      </c>
      <c r="F20" s="32">
        <v>0</v>
      </c>
    </row>
    <row r="21" spans="1:6" ht="20" x14ac:dyDescent="0.35">
      <c r="A21" s="31" t="s">
        <v>34</v>
      </c>
      <c r="B21" s="11">
        <v>-573384.48</v>
      </c>
      <c r="C21" s="11">
        <v>-547540.73</v>
      </c>
      <c r="D21" s="31" t="s">
        <v>35</v>
      </c>
      <c r="E21" s="11">
        <v>0</v>
      </c>
      <c r="F21" s="32">
        <v>0</v>
      </c>
    </row>
    <row r="22" spans="1:6" x14ac:dyDescent="0.35">
      <c r="A22" s="31" t="s">
        <v>36</v>
      </c>
      <c r="B22" s="11">
        <v>0</v>
      </c>
      <c r="C22" s="11">
        <v>0</v>
      </c>
      <c r="D22" s="31" t="s">
        <v>37</v>
      </c>
      <c r="E22" s="11">
        <v>0</v>
      </c>
      <c r="F22" s="32">
        <v>0</v>
      </c>
    </row>
    <row r="23" spans="1:6" x14ac:dyDescent="0.35">
      <c r="A23" s="31" t="s">
        <v>38</v>
      </c>
      <c r="B23" s="11">
        <v>0</v>
      </c>
      <c r="C23" s="11">
        <v>0</v>
      </c>
      <c r="D23" s="33"/>
      <c r="E23" s="14"/>
      <c r="F23" s="34"/>
    </row>
    <row r="24" spans="1:6" ht="10.5" x14ac:dyDescent="0.35">
      <c r="A24" s="31" t="s">
        <v>39</v>
      </c>
      <c r="B24" s="11">
        <v>0</v>
      </c>
      <c r="C24" s="11">
        <v>0</v>
      </c>
      <c r="D24" s="30" t="s">
        <v>40</v>
      </c>
      <c r="E24" s="15">
        <f>SUM(E17:E22)</f>
        <v>0</v>
      </c>
      <c r="F24" s="36">
        <f>SUM(F17:F22)</f>
        <v>0</v>
      </c>
    </row>
    <row r="25" spans="1:6" s="8" customFormat="1" ht="10.5" x14ac:dyDescent="0.35">
      <c r="A25" s="33"/>
      <c r="B25" s="14"/>
      <c r="C25" s="14"/>
      <c r="D25" s="33"/>
      <c r="E25" s="14"/>
      <c r="F25" s="34"/>
    </row>
    <row r="26" spans="1:6" ht="10.5" x14ac:dyDescent="0.35">
      <c r="A26" s="30" t="s">
        <v>41</v>
      </c>
      <c r="B26" s="15">
        <f>SUM(B16:B24)</f>
        <v>295939.68000000005</v>
      </c>
      <c r="C26" s="15">
        <f>SUM(C16:C24)</f>
        <v>204633.49</v>
      </c>
      <c r="D26" s="37" t="s">
        <v>42</v>
      </c>
      <c r="E26" s="15">
        <f>SUM(E24+E14)</f>
        <v>156609.96</v>
      </c>
      <c r="F26" s="36">
        <f>SUM(F14+F24)</f>
        <v>166574.54</v>
      </c>
    </row>
    <row r="27" spans="1:6" ht="10.5" x14ac:dyDescent="0.35">
      <c r="A27" s="35"/>
      <c r="B27" s="14"/>
      <c r="C27" s="14"/>
      <c r="D27" s="35"/>
      <c r="E27" s="14"/>
      <c r="F27" s="34"/>
    </row>
    <row r="28" spans="1:6" ht="10.5" x14ac:dyDescent="0.35">
      <c r="A28" s="30" t="s">
        <v>43</v>
      </c>
      <c r="B28" s="15">
        <f>B13+B26</f>
        <v>421332.85000000003</v>
      </c>
      <c r="C28" s="15">
        <f>C13+C26</f>
        <v>274014.90999999997</v>
      </c>
      <c r="D28" s="29" t="s">
        <v>44</v>
      </c>
      <c r="E28" s="14"/>
      <c r="F28" s="14"/>
    </row>
    <row r="29" spans="1:6" ht="10.5" x14ac:dyDescent="0.35">
      <c r="A29" s="22"/>
      <c r="B29" s="38"/>
      <c r="C29" s="39"/>
      <c r="D29" s="35"/>
      <c r="E29" s="14"/>
      <c r="F29" s="14"/>
    </row>
    <row r="30" spans="1:6" ht="10.5" x14ac:dyDescent="0.35">
      <c r="A30" s="40"/>
      <c r="B30" s="38"/>
      <c r="C30" s="39"/>
      <c r="D30" s="30" t="s">
        <v>45</v>
      </c>
      <c r="E30" s="15">
        <f>SUM(E31:E33)</f>
        <v>0</v>
      </c>
      <c r="F30" s="36">
        <f>SUM(F31:F33)</f>
        <v>0</v>
      </c>
    </row>
    <row r="31" spans="1:6" x14ac:dyDescent="0.35">
      <c r="A31" s="40"/>
      <c r="B31" s="38"/>
      <c r="C31" s="39"/>
      <c r="D31" s="31" t="s">
        <v>46</v>
      </c>
      <c r="E31" s="11">
        <v>0</v>
      </c>
      <c r="F31" s="32">
        <v>0</v>
      </c>
    </row>
    <row r="32" spans="1:6" x14ac:dyDescent="0.35">
      <c r="A32" s="40"/>
      <c r="B32" s="38"/>
      <c r="C32" s="39"/>
      <c r="D32" s="31" t="s">
        <v>47</v>
      </c>
      <c r="E32" s="11">
        <v>0</v>
      </c>
      <c r="F32" s="32">
        <v>0</v>
      </c>
    </row>
    <row r="33" spans="1:6" x14ac:dyDescent="0.35">
      <c r="A33" s="40"/>
      <c r="B33" s="38"/>
      <c r="C33" s="39"/>
      <c r="D33" s="31" t="s">
        <v>48</v>
      </c>
      <c r="E33" s="11">
        <v>0</v>
      </c>
      <c r="F33" s="32">
        <v>0</v>
      </c>
    </row>
    <row r="34" spans="1:6" x14ac:dyDescent="0.35">
      <c r="A34" s="40"/>
      <c r="B34" s="38"/>
      <c r="C34" s="39"/>
      <c r="D34" s="33"/>
      <c r="E34" s="14"/>
      <c r="F34" s="34"/>
    </row>
    <row r="35" spans="1:6" ht="10.5" x14ac:dyDescent="0.35">
      <c r="A35" s="40"/>
      <c r="B35" s="38"/>
      <c r="C35" s="39"/>
      <c r="D35" s="30" t="s">
        <v>49</v>
      </c>
      <c r="E35" s="15">
        <f>SUM(E36:E40)</f>
        <v>264722.89</v>
      </c>
      <c r="F35" s="36">
        <f>SUM(F36:F40)</f>
        <v>107440.37</v>
      </c>
    </row>
    <row r="36" spans="1:6" x14ac:dyDescent="0.35">
      <c r="A36" s="40"/>
      <c r="B36" s="38"/>
      <c r="C36" s="39"/>
      <c r="D36" s="31" t="s">
        <v>50</v>
      </c>
      <c r="E36" s="11">
        <v>157282.51999999999</v>
      </c>
      <c r="F36" s="32">
        <v>1954.93</v>
      </c>
    </row>
    <row r="37" spans="1:6" x14ac:dyDescent="0.35">
      <c r="A37" s="40"/>
      <c r="B37" s="38"/>
      <c r="C37" s="39"/>
      <c r="D37" s="31" t="s">
        <v>51</v>
      </c>
      <c r="E37" s="11">
        <v>107440.37</v>
      </c>
      <c r="F37" s="32">
        <v>105485.44</v>
      </c>
    </row>
    <row r="38" spans="1:6" x14ac:dyDescent="0.35">
      <c r="A38" s="40"/>
      <c r="B38" s="38"/>
      <c r="C38" s="39"/>
      <c r="D38" s="31" t="s">
        <v>52</v>
      </c>
      <c r="E38" s="11">
        <v>0</v>
      </c>
      <c r="F38" s="32">
        <v>0</v>
      </c>
    </row>
    <row r="39" spans="1:6" x14ac:dyDescent="0.35">
      <c r="A39" s="40"/>
      <c r="B39" s="38"/>
      <c r="C39" s="39"/>
      <c r="D39" s="31" t="s">
        <v>53</v>
      </c>
      <c r="E39" s="11">
        <v>0</v>
      </c>
      <c r="F39" s="32">
        <v>0</v>
      </c>
    </row>
    <row r="40" spans="1:6" x14ac:dyDescent="0.35">
      <c r="A40" s="40"/>
      <c r="B40" s="38"/>
      <c r="C40" s="39"/>
      <c r="D40" s="31" t="s">
        <v>54</v>
      </c>
      <c r="E40" s="11">
        <v>0</v>
      </c>
      <c r="F40" s="32">
        <v>0</v>
      </c>
    </row>
    <row r="41" spans="1:6" x14ac:dyDescent="0.35">
      <c r="A41" s="40"/>
      <c r="B41" s="38"/>
      <c r="C41" s="39"/>
      <c r="D41" s="33"/>
      <c r="E41" s="14"/>
      <c r="F41" s="34"/>
    </row>
    <row r="42" spans="1:6" ht="21" x14ac:dyDescent="0.35">
      <c r="A42" s="40"/>
      <c r="B42" s="41"/>
      <c r="C42" s="39"/>
      <c r="D42" s="30" t="s">
        <v>55</v>
      </c>
      <c r="E42" s="15">
        <f>SUM(E43:E44)</f>
        <v>0</v>
      </c>
      <c r="F42" s="36">
        <f>SUM(F43:F44)</f>
        <v>0</v>
      </c>
    </row>
    <row r="43" spans="1:6" x14ac:dyDescent="0.35">
      <c r="A43" s="22"/>
      <c r="B43" s="38"/>
      <c r="C43" s="39"/>
      <c r="D43" s="31" t="s">
        <v>56</v>
      </c>
      <c r="E43" s="11">
        <v>0</v>
      </c>
      <c r="F43" s="32">
        <v>0</v>
      </c>
    </row>
    <row r="44" spans="1:6" x14ac:dyDescent="0.35">
      <c r="A44" s="22"/>
      <c r="B44" s="38"/>
      <c r="C44" s="39"/>
      <c r="D44" s="31" t="s">
        <v>57</v>
      </c>
      <c r="E44" s="11">
        <v>0</v>
      </c>
      <c r="F44" s="32">
        <v>0</v>
      </c>
    </row>
    <row r="45" spans="1:6" x14ac:dyDescent="0.35">
      <c r="A45" s="22"/>
      <c r="B45" s="38"/>
      <c r="C45" s="39"/>
      <c r="D45" s="33"/>
      <c r="E45" s="14"/>
      <c r="F45" s="34"/>
    </row>
    <row r="46" spans="1:6" ht="10.5" x14ac:dyDescent="0.35">
      <c r="A46" s="22"/>
      <c r="B46" s="38"/>
      <c r="C46" s="39"/>
      <c r="D46" s="30" t="s">
        <v>58</v>
      </c>
      <c r="E46" s="15">
        <f>SUM(E42+E35+E30)</f>
        <v>264722.89</v>
      </c>
      <c r="F46" s="36">
        <f>SUM(F42+F35+F30)</f>
        <v>107440.37</v>
      </c>
    </row>
    <row r="47" spans="1:6" ht="10.5" x14ac:dyDescent="0.35">
      <c r="A47" s="22"/>
      <c r="B47" s="38"/>
      <c r="C47" s="39"/>
      <c r="D47" s="35"/>
      <c r="E47" s="14"/>
      <c r="F47" s="34"/>
    </row>
    <row r="48" spans="1:6" ht="10.5" x14ac:dyDescent="0.35">
      <c r="A48" s="22"/>
      <c r="B48" s="38"/>
      <c r="C48" s="39"/>
      <c r="D48" s="30" t="s">
        <v>59</v>
      </c>
      <c r="E48" s="15">
        <f>E46+E26</f>
        <v>421332.85</v>
      </c>
      <c r="F48" s="15">
        <f>F46+F26</f>
        <v>274014.91000000003</v>
      </c>
    </row>
    <row r="49" spans="1:6" x14ac:dyDescent="0.35">
      <c r="A49" s="22"/>
      <c r="B49" s="38"/>
      <c r="C49" s="38"/>
      <c r="D49" s="25"/>
      <c r="E49" s="39"/>
      <c r="F49" s="39"/>
    </row>
    <row r="51" spans="1:6" ht="12.5" x14ac:dyDescent="0.35">
      <c r="A51" s="42" t="s">
        <v>60</v>
      </c>
    </row>
    <row r="58" spans="1:6" ht="10.5" x14ac:dyDescent="0.35">
      <c r="A58" s="43" t="s">
        <v>62</v>
      </c>
      <c r="B58" s="43"/>
      <c r="C58" s="43"/>
      <c r="D58" s="44" t="s">
        <v>63</v>
      </c>
      <c r="E58" s="44"/>
      <c r="F58" s="44"/>
    </row>
    <row r="59" spans="1:6" ht="10.5" x14ac:dyDescent="0.35">
      <c r="A59" s="43" t="s">
        <v>64</v>
      </c>
      <c r="B59" s="43"/>
      <c r="C59" s="43"/>
      <c r="D59" s="44" t="s">
        <v>65</v>
      </c>
      <c r="E59" s="44"/>
      <c r="F59" s="44"/>
    </row>
    <row r="60" spans="1:6" ht="10.5" x14ac:dyDescent="0.35">
      <c r="A60" s="43" t="s">
        <v>66</v>
      </c>
      <c r="B60" s="43"/>
      <c r="C60" s="43"/>
      <c r="D60" s="44" t="s">
        <v>67</v>
      </c>
      <c r="E60" s="44"/>
      <c r="F60" s="44"/>
    </row>
  </sheetData>
  <mergeCells count="7">
    <mergeCell ref="A1:F1"/>
    <mergeCell ref="A58:C58"/>
    <mergeCell ref="D58:F58"/>
    <mergeCell ref="A59:C59"/>
    <mergeCell ref="D59:F59"/>
    <mergeCell ref="A60:C60"/>
    <mergeCell ref="D60:F6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opLeftCell="A18" workbookViewId="0">
      <selection sqref="A1:F1"/>
    </sheetView>
  </sheetViews>
  <sheetFormatPr baseColWidth="10" defaultColWidth="9.81640625" defaultRowHeight="10" x14ac:dyDescent="0.35"/>
  <cols>
    <col min="1" max="1" width="50.54296875" style="27" customWidth="1"/>
    <col min="2" max="2" width="12.90625" style="27" customWidth="1"/>
    <col min="3" max="3" width="12.90625" style="28" customWidth="1"/>
    <col min="4" max="4" width="50.54296875" style="28" customWidth="1"/>
    <col min="5" max="6" width="12.90625" style="28" customWidth="1"/>
    <col min="7" max="16384" width="9.81640625" style="4"/>
  </cols>
  <sheetData>
    <row r="1" spans="1:6" ht="45" customHeight="1" x14ac:dyDescent="0.35">
      <c r="A1" s="1" t="s">
        <v>68</v>
      </c>
      <c r="B1" s="2"/>
      <c r="C1" s="2"/>
      <c r="D1" s="2"/>
      <c r="E1" s="2"/>
      <c r="F1" s="3"/>
    </row>
    <row r="2" spans="1:6" ht="10.5" x14ac:dyDescent="0.35">
      <c r="A2" s="5" t="s">
        <v>1</v>
      </c>
      <c r="B2" s="5">
        <v>2024</v>
      </c>
      <c r="C2" s="5">
        <v>2023</v>
      </c>
      <c r="D2" s="5" t="s">
        <v>1</v>
      </c>
      <c r="E2" s="5">
        <v>2024</v>
      </c>
      <c r="F2" s="5">
        <v>2023</v>
      </c>
    </row>
    <row r="3" spans="1:6" s="8" customFormat="1" ht="10.5" x14ac:dyDescent="0.35">
      <c r="A3" s="6" t="s">
        <v>2</v>
      </c>
      <c r="B3" s="7"/>
      <c r="C3" s="7"/>
      <c r="D3" s="6" t="s">
        <v>3</v>
      </c>
      <c r="E3" s="7"/>
      <c r="F3" s="7"/>
    </row>
    <row r="4" spans="1:6" ht="10.5" x14ac:dyDescent="0.35">
      <c r="A4" s="9" t="s">
        <v>4</v>
      </c>
      <c r="B4" s="7"/>
      <c r="C4" s="7"/>
      <c r="D4" s="9" t="s">
        <v>5</v>
      </c>
      <c r="E4" s="7"/>
      <c r="F4" s="7"/>
    </row>
    <row r="5" spans="1:6" x14ac:dyDescent="0.35">
      <c r="A5" s="10" t="s">
        <v>6</v>
      </c>
      <c r="B5" s="11">
        <v>2095578.2</v>
      </c>
      <c r="C5" s="11">
        <v>2646544.5099999998</v>
      </c>
      <c r="D5" s="10" t="s">
        <v>7</v>
      </c>
      <c r="E5" s="11">
        <v>905365.88</v>
      </c>
      <c r="F5" s="12">
        <v>1017126.51</v>
      </c>
    </row>
    <row r="6" spans="1:6" x14ac:dyDescent="0.35">
      <c r="A6" s="10" t="s">
        <v>8</v>
      </c>
      <c r="B6" s="11">
        <v>883125.43</v>
      </c>
      <c r="C6" s="11">
        <v>895403.03</v>
      </c>
      <c r="D6" s="10" t="s">
        <v>9</v>
      </c>
      <c r="E6" s="11">
        <v>0</v>
      </c>
      <c r="F6" s="12">
        <v>0</v>
      </c>
    </row>
    <row r="7" spans="1:6" x14ac:dyDescent="0.35">
      <c r="A7" s="10" t="s">
        <v>10</v>
      </c>
      <c r="B7" s="11">
        <v>0</v>
      </c>
      <c r="C7" s="11">
        <v>0</v>
      </c>
      <c r="D7" s="10" t="s">
        <v>11</v>
      </c>
      <c r="E7" s="11">
        <v>0</v>
      </c>
      <c r="F7" s="12">
        <v>0</v>
      </c>
    </row>
    <row r="8" spans="1:6" x14ac:dyDescent="0.35">
      <c r="A8" s="10" t="s">
        <v>12</v>
      </c>
      <c r="B8" s="11">
        <v>0</v>
      </c>
      <c r="C8" s="11">
        <v>0</v>
      </c>
      <c r="D8" s="10" t="s">
        <v>13</v>
      </c>
      <c r="E8" s="11">
        <v>0</v>
      </c>
      <c r="F8" s="12">
        <v>0</v>
      </c>
    </row>
    <row r="9" spans="1:6" x14ac:dyDescent="0.35">
      <c r="A9" s="10" t="s">
        <v>14</v>
      </c>
      <c r="B9" s="11">
        <v>0</v>
      </c>
      <c r="C9" s="11">
        <v>0</v>
      </c>
      <c r="D9" s="10" t="s">
        <v>15</v>
      </c>
      <c r="E9" s="11">
        <v>0</v>
      </c>
      <c r="F9" s="12">
        <v>0</v>
      </c>
    </row>
    <row r="10" spans="1:6" ht="20" x14ac:dyDescent="0.35">
      <c r="A10" s="10" t="s">
        <v>16</v>
      </c>
      <c r="B10" s="11">
        <v>0</v>
      </c>
      <c r="C10" s="11">
        <v>0</v>
      </c>
      <c r="D10" s="10" t="s">
        <v>17</v>
      </c>
      <c r="E10" s="11">
        <v>0</v>
      </c>
      <c r="F10" s="12">
        <v>0</v>
      </c>
    </row>
    <row r="11" spans="1:6" x14ac:dyDescent="0.35">
      <c r="A11" s="10" t="s">
        <v>18</v>
      </c>
      <c r="B11" s="11">
        <v>0</v>
      </c>
      <c r="C11" s="11">
        <v>0</v>
      </c>
      <c r="D11" s="10" t="s">
        <v>19</v>
      </c>
      <c r="E11" s="11">
        <v>0</v>
      </c>
      <c r="F11" s="12">
        <v>0</v>
      </c>
    </row>
    <row r="12" spans="1:6" x14ac:dyDescent="0.35">
      <c r="A12" s="13"/>
      <c r="B12" s="14"/>
      <c r="C12" s="14"/>
      <c r="D12" s="10" t="s">
        <v>20</v>
      </c>
      <c r="E12" s="11">
        <v>0</v>
      </c>
      <c r="F12" s="12">
        <v>0</v>
      </c>
    </row>
    <row r="13" spans="1:6" ht="10.5" x14ac:dyDescent="0.35">
      <c r="A13" s="9" t="s">
        <v>21</v>
      </c>
      <c r="B13" s="15">
        <f>SUM(B5:B11)</f>
        <v>2978703.63</v>
      </c>
      <c r="C13" s="15">
        <f>SUM(C5:C11)</f>
        <v>3541947.54</v>
      </c>
      <c r="D13" s="13"/>
      <c r="E13" s="16"/>
      <c r="F13" s="17"/>
    </row>
    <row r="14" spans="1:6" ht="10.5" x14ac:dyDescent="0.35">
      <c r="A14" s="18"/>
      <c r="B14" s="14"/>
      <c r="C14" s="14"/>
      <c r="D14" s="9" t="s">
        <v>22</v>
      </c>
      <c r="E14" s="19">
        <f>SUM(E5:E12)</f>
        <v>905365.88</v>
      </c>
      <c r="F14" s="20">
        <f>SUM(F5:F12)</f>
        <v>1017126.51</v>
      </c>
    </row>
    <row r="15" spans="1:6" ht="10.5" x14ac:dyDescent="0.35">
      <c r="A15" s="9" t="s">
        <v>23</v>
      </c>
      <c r="B15" s="14"/>
      <c r="C15" s="14"/>
      <c r="D15" s="18"/>
      <c r="E15" s="14"/>
      <c r="F15" s="17"/>
    </row>
    <row r="16" spans="1:6" ht="10.5" x14ac:dyDescent="0.35">
      <c r="A16" s="10" t="s">
        <v>24</v>
      </c>
      <c r="B16" s="11">
        <v>0</v>
      </c>
      <c r="C16" s="11">
        <v>0</v>
      </c>
      <c r="D16" s="9" t="s">
        <v>25</v>
      </c>
      <c r="E16" s="14"/>
      <c r="F16" s="14"/>
    </row>
    <row r="17" spans="1:6" x14ac:dyDescent="0.35">
      <c r="A17" s="10" t="s">
        <v>26</v>
      </c>
      <c r="B17" s="11">
        <v>0</v>
      </c>
      <c r="C17" s="11">
        <v>0</v>
      </c>
      <c r="D17" s="10" t="s">
        <v>27</v>
      </c>
      <c r="E17" s="11">
        <v>0</v>
      </c>
      <c r="F17" s="12">
        <v>0</v>
      </c>
    </row>
    <row r="18" spans="1:6" x14ac:dyDescent="0.35">
      <c r="A18" s="10" t="s">
        <v>28</v>
      </c>
      <c r="B18" s="11">
        <v>1006074.33</v>
      </c>
      <c r="C18" s="11">
        <v>1006074.33</v>
      </c>
      <c r="D18" s="10" t="s">
        <v>29</v>
      </c>
      <c r="E18" s="11">
        <v>0</v>
      </c>
      <c r="F18" s="12">
        <v>0</v>
      </c>
    </row>
    <row r="19" spans="1:6" x14ac:dyDescent="0.35">
      <c r="A19" s="10" t="s">
        <v>30</v>
      </c>
      <c r="B19" s="11">
        <v>3039585.72</v>
      </c>
      <c r="C19" s="11">
        <v>3028455.89</v>
      </c>
      <c r="D19" s="10" t="s">
        <v>31</v>
      </c>
      <c r="E19" s="11">
        <v>0</v>
      </c>
      <c r="F19" s="12">
        <v>0</v>
      </c>
    </row>
    <row r="20" spans="1:6" x14ac:dyDescent="0.35">
      <c r="A20" s="10" t="s">
        <v>32</v>
      </c>
      <c r="B20" s="11">
        <v>35297.24</v>
      </c>
      <c r="C20" s="11">
        <v>35297.24</v>
      </c>
      <c r="D20" s="10" t="s">
        <v>33</v>
      </c>
      <c r="E20" s="11">
        <v>0</v>
      </c>
      <c r="F20" s="12">
        <v>0</v>
      </c>
    </row>
    <row r="21" spans="1:6" ht="20" x14ac:dyDescent="0.35">
      <c r="A21" s="10" t="s">
        <v>34</v>
      </c>
      <c r="B21" s="11">
        <v>-2645481.79</v>
      </c>
      <c r="C21" s="11">
        <v>-2502108.61</v>
      </c>
      <c r="D21" s="10" t="s">
        <v>35</v>
      </c>
      <c r="E21" s="11">
        <v>0</v>
      </c>
      <c r="F21" s="12">
        <v>0</v>
      </c>
    </row>
    <row r="22" spans="1:6" x14ac:dyDescent="0.35">
      <c r="A22" s="10" t="s">
        <v>36</v>
      </c>
      <c r="B22" s="11">
        <v>0</v>
      </c>
      <c r="C22" s="11">
        <v>0</v>
      </c>
      <c r="D22" s="10" t="s">
        <v>37</v>
      </c>
      <c r="E22" s="11">
        <v>0</v>
      </c>
      <c r="F22" s="12">
        <v>0</v>
      </c>
    </row>
    <row r="23" spans="1:6" x14ac:dyDescent="0.35">
      <c r="A23" s="10" t="s">
        <v>38</v>
      </c>
      <c r="B23" s="11">
        <v>0</v>
      </c>
      <c r="C23" s="11">
        <v>0</v>
      </c>
      <c r="D23" s="13"/>
      <c r="E23" s="14"/>
      <c r="F23" s="17"/>
    </row>
    <row r="24" spans="1:6" ht="10.5" x14ac:dyDescent="0.35">
      <c r="A24" s="10" t="s">
        <v>39</v>
      </c>
      <c r="B24" s="11">
        <v>0</v>
      </c>
      <c r="C24" s="11">
        <v>0</v>
      </c>
      <c r="D24" s="9" t="s">
        <v>40</v>
      </c>
      <c r="E24" s="15">
        <f>SUM(E17:E22)</f>
        <v>0</v>
      </c>
      <c r="F24" s="20">
        <f>SUM(F17:F22)</f>
        <v>0</v>
      </c>
    </row>
    <row r="25" spans="1:6" s="8" customFormat="1" ht="10.5" x14ac:dyDescent="0.35">
      <c r="A25" s="13"/>
      <c r="B25" s="14"/>
      <c r="C25" s="14"/>
      <c r="D25" s="13"/>
      <c r="E25" s="14"/>
      <c r="F25" s="17"/>
    </row>
    <row r="26" spans="1:6" ht="10.5" x14ac:dyDescent="0.35">
      <c r="A26" s="9" t="s">
        <v>41</v>
      </c>
      <c r="B26" s="15">
        <f>SUM(B16:B24)</f>
        <v>1435475.5000000005</v>
      </c>
      <c r="C26" s="15">
        <f>SUM(C16:C24)</f>
        <v>1567718.8500000006</v>
      </c>
      <c r="D26" s="21" t="s">
        <v>42</v>
      </c>
      <c r="E26" s="15">
        <f>SUM(E24+E14)</f>
        <v>905365.88</v>
      </c>
      <c r="F26" s="20">
        <f>SUM(F14+F24)</f>
        <v>1017126.51</v>
      </c>
    </row>
    <row r="27" spans="1:6" ht="10.5" x14ac:dyDescent="0.35">
      <c r="A27" s="18"/>
      <c r="B27" s="14"/>
      <c r="C27" s="14"/>
      <c r="D27" s="18"/>
      <c r="E27" s="14"/>
      <c r="F27" s="17"/>
    </row>
    <row r="28" spans="1:6" ht="10.5" x14ac:dyDescent="0.35">
      <c r="A28" s="9" t="s">
        <v>43</v>
      </c>
      <c r="B28" s="15">
        <f>B13+B26</f>
        <v>4414179.1300000008</v>
      </c>
      <c r="C28" s="15">
        <f>C13+C26</f>
        <v>5109666.3900000006</v>
      </c>
      <c r="D28" s="6" t="s">
        <v>44</v>
      </c>
      <c r="E28" s="14"/>
      <c r="F28" s="14"/>
    </row>
    <row r="29" spans="1:6" ht="10.5" x14ac:dyDescent="0.35">
      <c r="A29" s="22"/>
      <c r="B29" s="23"/>
      <c r="C29" s="24"/>
      <c r="D29" s="18"/>
      <c r="E29" s="14"/>
      <c r="F29" s="14"/>
    </row>
    <row r="30" spans="1:6" ht="10.5" x14ac:dyDescent="0.35">
      <c r="A30" s="22"/>
      <c r="B30" s="23"/>
      <c r="C30" s="24"/>
      <c r="D30" s="9" t="s">
        <v>45</v>
      </c>
      <c r="E30" s="15">
        <f>SUM(E31:E33)</f>
        <v>-440546.85</v>
      </c>
      <c r="F30" s="20">
        <f>SUM(F31:F33)</f>
        <v>-440546.85</v>
      </c>
    </row>
    <row r="31" spans="1:6" x14ac:dyDescent="0.35">
      <c r="A31" s="22"/>
      <c r="B31" s="23"/>
      <c r="C31" s="24"/>
      <c r="D31" s="10" t="s">
        <v>46</v>
      </c>
      <c r="E31" s="11">
        <v>-440546.85</v>
      </c>
      <c r="F31" s="12">
        <v>-440546.85</v>
      </c>
    </row>
    <row r="32" spans="1:6" x14ac:dyDescent="0.35">
      <c r="A32" s="22"/>
      <c r="B32" s="23"/>
      <c r="C32" s="24"/>
      <c r="D32" s="10" t="s">
        <v>47</v>
      </c>
      <c r="E32" s="11">
        <v>0</v>
      </c>
      <c r="F32" s="12">
        <v>0</v>
      </c>
    </row>
    <row r="33" spans="1:6" x14ac:dyDescent="0.35">
      <c r="A33" s="22"/>
      <c r="B33" s="23"/>
      <c r="C33" s="24"/>
      <c r="D33" s="10" t="s">
        <v>48</v>
      </c>
      <c r="E33" s="11">
        <v>0</v>
      </c>
      <c r="F33" s="12">
        <v>0</v>
      </c>
    </row>
    <row r="34" spans="1:6" x14ac:dyDescent="0.35">
      <c r="A34" s="22"/>
      <c r="B34" s="23"/>
      <c r="C34" s="24"/>
      <c r="D34" s="13"/>
      <c r="E34" s="14"/>
      <c r="F34" s="17"/>
    </row>
    <row r="35" spans="1:6" ht="10.5" x14ac:dyDescent="0.35">
      <c r="A35" s="22"/>
      <c r="B35" s="23"/>
      <c r="C35" s="24"/>
      <c r="D35" s="9" t="s">
        <v>49</v>
      </c>
      <c r="E35" s="15">
        <f>SUM(E36:E40)</f>
        <v>3949360.1000000006</v>
      </c>
      <c r="F35" s="20">
        <f>SUM(F36:F40)</f>
        <v>4533086.7299999995</v>
      </c>
    </row>
    <row r="36" spans="1:6" x14ac:dyDescent="0.35">
      <c r="A36" s="22"/>
      <c r="B36" s="23"/>
      <c r="C36" s="24"/>
      <c r="D36" s="10" t="s">
        <v>50</v>
      </c>
      <c r="E36" s="11">
        <v>-583726.63</v>
      </c>
      <c r="F36" s="12">
        <v>-2956506.99</v>
      </c>
    </row>
    <row r="37" spans="1:6" x14ac:dyDescent="0.35">
      <c r="A37" s="22"/>
      <c r="B37" s="23"/>
      <c r="C37" s="24"/>
      <c r="D37" s="10" t="s">
        <v>51</v>
      </c>
      <c r="E37" s="11">
        <v>4533086.7300000004</v>
      </c>
      <c r="F37" s="12">
        <v>7489593.7199999997</v>
      </c>
    </row>
    <row r="38" spans="1:6" x14ac:dyDescent="0.35">
      <c r="A38" s="22"/>
      <c r="B38" s="23"/>
      <c r="C38" s="24"/>
      <c r="D38" s="10" t="s">
        <v>52</v>
      </c>
      <c r="E38" s="11">
        <v>0</v>
      </c>
      <c r="F38" s="12">
        <v>0</v>
      </c>
    </row>
    <row r="39" spans="1:6" x14ac:dyDescent="0.35">
      <c r="A39" s="22"/>
      <c r="B39" s="23"/>
      <c r="C39" s="24"/>
      <c r="D39" s="10" t="s">
        <v>53</v>
      </c>
      <c r="E39" s="11">
        <v>0</v>
      </c>
      <c r="F39" s="12">
        <v>0</v>
      </c>
    </row>
    <row r="40" spans="1:6" x14ac:dyDescent="0.35">
      <c r="A40" s="22"/>
      <c r="B40" s="23"/>
      <c r="C40" s="24"/>
      <c r="D40" s="10" t="s">
        <v>54</v>
      </c>
      <c r="E40" s="11">
        <v>0</v>
      </c>
      <c r="F40" s="12">
        <v>0</v>
      </c>
    </row>
    <row r="41" spans="1:6" x14ac:dyDescent="0.35">
      <c r="A41" s="22"/>
      <c r="B41" s="23"/>
      <c r="C41" s="24"/>
      <c r="D41" s="13"/>
      <c r="E41" s="14"/>
      <c r="F41" s="17"/>
    </row>
    <row r="42" spans="1:6" ht="21" x14ac:dyDescent="0.35">
      <c r="A42" s="22"/>
      <c r="B42" s="23"/>
      <c r="C42" s="24"/>
      <c r="D42" s="9" t="s">
        <v>55</v>
      </c>
      <c r="E42" s="15">
        <f>SUM(E43:E44)</f>
        <v>0</v>
      </c>
      <c r="F42" s="20">
        <f>SUM(F43:F44)</f>
        <v>0</v>
      </c>
    </row>
    <row r="43" spans="1:6" x14ac:dyDescent="0.35">
      <c r="A43" s="22"/>
      <c r="B43" s="23"/>
      <c r="C43" s="24"/>
      <c r="D43" s="10" t="s">
        <v>56</v>
      </c>
      <c r="E43" s="11">
        <v>0</v>
      </c>
      <c r="F43" s="12">
        <v>0</v>
      </c>
    </row>
    <row r="44" spans="1:6" x14ac:dyDescent="0.35">
      <c r="A44" s="22"/>
      <c r="B44" s="23"/>
      <c r="C44" s="24"/>
      <c r="D44" s="10" t="s">
        <v>57</v>
      </c>
      <c r="E44" s="11">
        <v>0</v>
      </c>
      <c r="F44" s="12">
        <v>0</v>
      </c>
    </row>
    <row r="45" spans="1:6" x14ac:dyDescent="0.35">
      <c r="A45" s="22"/>
      <c r="B45" s="23"/>
      <c r="C45" s="24"/>
      <c r="D45" s="13"/>
      <c r="E45" s="14"/>
      <c r="F45" s="17"/>
    </row>
    <row r="46" spans="1:6" ht="10.5" x14ac:dyDescent="0.35">
      <c r="A46" s="22"/>
      <c r="B46" s="23"/>
      <c r="C46" s="24"/>
      <c r="D46" s="9" t="s">
        <v>58</v>
      </c>
      <c r="E46" s="15">
        <f>SUM(E42+E35+E30)</f>
        <v>3508813.2500000005</v>
      </c>
      <c r="F46" s="20">
        <f>SUM(F42+F35+F30)</f>
        <v>4092539.8799999994</v>
      </c>
    </row>
    <row r="47" spans="1:6" ht="10.5" x14ac:dyDescent="0.35">
      <c r="A47" s="22"/>
      <c r="B47" s="23"/>
      <c r="C47" s="24"/>
      <c r="D47" s="18"/>
      <c r="E47" s="14"/>
      <c r="F47" s="17"/>
    </row>
    <row r="48" spans="1:6" ht="10.5" x14ac:dyDescent="0.35">
      <c r="A48" s="22"/>
      <c r="B48" s="23"/>
      <c r="C48" s="24"/>
      <c r="D48" s="9" t="s">
        <v>59</v>
      </c>
      <c r="E48" s="15">
        <f>E46+E26</f>
        <v>4414179.1300000008</v>
      </c>
      <c r="F48" s="15">
        <f>F46+F26</f>
        <v>5109666.3899999997</v>
      </c>
    </row>
    <row r="49" spans="1:6" x14ac:dyDescent="0.35">
      <c r="A49" s="22"/>
      <c r="B49" s="23"/>
      <c r="C49" s="23"/>
      <c r="D49" s="25"/>
      <c r="E49" s="24"/>
      <c r="F49" s="24"/>
    </row>
    <row r="51" spans="1:6" ht="12.5" x14ac:dyDescent="0.35">
      <c r="A51" s="26" t="s">
        <v>60</v>
      </c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activeCell="C4" sqref="C4"/>
    </sheetView>
  </sheetViews>
  <sheetFormatPr baseColWidth="10" defaultColWidth="9.81640625" defaultRowHeight="10" x14ac:dyDescent="0.35"/>
  <cols>
    <col min="1" max="1" width="50.54296875" style="27" customWidth="1"/>
    <col min="2" max="2" width="12.90625" style="27" customWidth="1"/>
    <col min="3" max="3" width="12.90625" style="28" customWidth="1"/>
    <col min="4" max="4" width="50.54296875" style="28" customWidth="1"/>
    <col min="5" max="6" width="12.90625" style="28" customWidth="1"/>
    <col min="7" max="16384" width="9.81640625" style="4"/>
  </cols>
  <sheetData>
    <row r="1" spans="1:6" ht="45" customHeight="1" x14ac:dyDescent="0.35">
      <c r="A1" s="1" t="s">
        <v>69</v>
      </c>
      <c r="B1" s="2"/>
      <c r="C1" s="2"/>
      <c r="D1" s="2"/>
      <c r="E1" s="2"/>
      <c r="F1" s="3"/>
    </row>
    <row r="2" spans="1:6" ht="10.5" x14ac:dyDescent="0.35">
      <c r="A2" s="5" t="s">
        <v>1</v>
      </c>
      <c r="B2" s="5">
        <v>2024</v>
      </c>
      <c r="C2" s="5">
        <v>2023</v>
      </c>
      <c r="D2" s="5" t="s">
        <v>1</v>
      </c>
      <c r="E2" s="5">
        <v>2024</v>
      </c>
      <c r="F2" s="5">
        <v>2023</v>
      </c>
    </row>
    <row r="3" spans="1:6" s="8" customFormat="1" ht="10.5" x14ac:dyDescent="0.35">
      <c r="A3" s="6" t="s">
        <v>2</v>
      </c>
      <c r="B3" s="7"/>
      <c r="C3" s="7"/>
      <c r="D3" s="6" t="s">
        <v>3</v>
      </c>
      <c r="E3" s="7"/>
      <c r="F3" s="7"/>
    </row>
    <row r="4" spans="1:6" ht="10.5" x14ac:dyDescent="0.35">
      <c r="A4" s="9" t="s">
        <v>4</v>
      </c>
      <c r="B4" s="7"/>
      <c r="C4" s="7"/>
      <c r="D4" s="9" t="s">
        <v>5</v>
      </c>
      <c r="E4" s="7"/>
      <c r="F4" s="7"/>
    </row>
    <row r="5" spans="1:6" x14ac:dyDescent="0.35">
      <c r="A5" s="10" t="s">
        <v>6</v>
      </c>
      <c r="B5" s="11">
        <f>+DIF!B5+'CASA DE LA CULTURA'!B5+SAPAM!B5</f>
        <v>45463697.340000004</v>
      </c>
      <c r="C5" s="11">
        <f>+DIF!C5+'CASA DE LA CULTURA'!C5+SAPAM!C5</f>
        <v>26377469.02</v>
      </c>
      <c r="D5" s="10" t="s">
        <v>7</v>
      </c>
      <c r="E5" s="11">
        <f>+DIF!E5+'CASA DE LA CULTURA'!E5+SAPAM!E5</f>
        <v>37724856.550000004</v>
      </c>
      <c r="F5" s="11">
        <f>+DIF!F5+'CASA DE LA CULTURA'!F5+SAPAM!F5</f>
        <v>34300966.32</v>
      </c>
    </row>
    <row r="6" spans="1:6" x14ac:dyDescent="0.35">
      <c r="A6" s="10" t="s">
        <v>8</v>
      </c>
      <c r="B6" s="11">
        <f>+DIF!B6+'CASA DE LA CULTURA'!B6+SAPAM!B6</f>
        <v>54472230.149999999</v>
      </c>
      <c r="C6" s="11">
        <f>+DIF!C6+'CASA DE LA CULTURA'!C6+SAPAM!C6</f>
        <v>49278840.080000006</v>
      </c>
      <c r="D6" s="10" t="s">
        <v>9</v>
      </c>
      <c r="E6" s="11">
        <f>+DIF!E6+'CASA DE LA CULTURA'!E6+SAPAM!E6</f>
        <v>0</v>
      </c>
      <c r="F6" s="11">
        <f>+DIF!F6+'CASA DE LA CULTURA'!F6+SAPAM!F6</f>
        <v>0</v>
      </c>
    </row>
    <row r="7" spans="1:6" x14ac:dyDescent="0.35">
      <c r="A7" s="10" t="s">
        <v>10</v>
      </c>
      <c r="B7" s="11">
        <f>+DIF!B7+'CASA DE LA CULTURA'!B7+SAPAM!B7</f>
        <v>1839541.63</v>
      </c>
      <c r="C7" s="11">
        <f>+DIF!C7+'CASA DE LA CULTURA'!C7+SAPAM!C7</f>
        <v>1749105.26</v>
      </c>
      <c r="D7" s="10" t="s">
        <v>11</v>
      </c>
      <c r="E7" s="11">
        <f>+DIF!E7+'CASA DE LA CULTURA'!E7+SAPAM!E7</f>
        <v>0</v>
      </c>
      <c r="F7" s="11">
        <f>+DIF!F7+'CASA DE LA CULTURA'!F7+SAPAM!F7</f>
        <v>0</v>
      </c>
    </row>
    <row r="8" spans="1:6" x14ac:dyDescent="0.35">
      <c r="A8" s="10" t="s">
        <v>12</v>
      </c>
      <c r="B8" s="11">
        <f>+DIF!B8+'CASA DE LA CULTURA'!B8+SAPAM!B8</f>
        <v>0</v>
      </c>
      <c r="C8" s="11">
        <f>+DIF!C8+'CASA DE LA CULTURA'!C8+SAPAM!C8</f>
        <v>0</v>
      </c>
      <c r="D8" s="10" t="s">
        <v>13</v>
      </c>
      <c r="E8" s="11">
        <f>+DIF!E8+'CASA DE LA CULTURA'!E8+SAPAM!E8</f>
        <v>0</v>
      </c>
      <c r="F8" s="11">
        <f>+DIF!F8+'CASA DE LA CULTURA'!F8+SAPAM!F8</f>
        <v>0</v>
      </c>
    </row>
    <row r="9" spans="1:6" x14ac:dyDescent="0.35">
      <c r="A9" s="10" t="s">
        <v>14</v>
      </c>
      <c r="B9" s="11">
        <f>+DIF!B9+'CASA DE LA CULTURA'!B9+SAPAM!B9</f>
        <v>275407.78000000003</v>
      </c>
      <c r="C9" s="11">
        <f>+DIF!C9+'CASA DE LA CULTURA'!C9+SAPAM!C9</f>
        <v>275407.78000000003</v>
      </c>
      <c r="D9" s="10" t="s">
        <v>15</v>
      </c>
      <c r="E9" s="11">
        <f>+DIF!E9+'CASA DE LA CULTURA'!E9+SAPAM!E9</f>
        <v>0</v>
      </c>
      <c r="F9" s="11">
        <f>+DIF!F9+'CASA DE LA CULTURA'!F9+SAPAM!F9</f>
        <v>0</v>
      </c>
    </row>
    <row r="10" spans="1:6" ht="20" x14ac:dyDescent="0.35">
      <c r="A10" s="10" t="s">
        <v>16</v>
      </c>
      <c r="B10" s="11">
        <f>+DIF!B10+'CASA DE LA CULTURA'!B10+SAPAM!B10</f>
        <v>0</v>
      </c>
      <c r="C10" s="11">
        <f>+DIF!C10+'CASA DE LA CULTURA'!C10+SAPAM!C10</f>
        <v>0</v>
      </c>
      <c r="D10" s="10" t="s">
        <v>17</v>
      </c>
      <c r="E10" s="11">
        <f>+DIF!E10+'CASA DE LA CULTURA'!E10+SAPAM!E10</f>
        <v>0</v>
      </c>
      <c r="F10" s="11">
        <f>+DIF!F10+'CASA DE LA CULTURA'!F10+SAPAM!F10</f>
        <v>0</v>
      </c>
    </row>
    <row r="11" spans="1:6" x14ac:dyDescent="0.35">
      <c r="A11" s="10" t="s">
        <v>18</v>
      </c>
      <c r="B11" s="11">
        <f>+DIF!B11+'CASA DE LA CULTURA'!B11+SAPAM!B11</f>
        <v>0</v>
      </c>
      <c r="C11" s="11">
        <f>+DIF!C11+'CASA DE LA CULTURA'!C11+SAPAM!C11</f>
        <v>0</v>
      </c>
      <c r="D11" s="10" t="s">
        <v>19</v>
      </c>
      <c r="E11" s="11">
        <f>+DIF!E11+'CASA DE LA CULTURA'!E11+SAPAM!E11</f>
        <v>0</v>
      </c>
      <c r="F11" s="11">
        <f>+DIF!F11+'CASA DE LA CULTURA'!F11+SAPAM!F11</f>
        <v>0</v>
      </c>
    </row>
    <row r="12" spans="1:6" x14ac:dyDescent="0.35">
      <c r="A12" s="13"/>
      <c r="B12" s="14"/>
      <c r="C12" s="14"/>
      <c r="D12" s="10" t="s">
        <v>20</v>
      </c>
      <c r="E12" s="11">
        <f>+DIF!E12+'CASA DE LA CULTURA'!E12+SAPAM!E12</f>
        <v>42598.28</v>
      </c>
      <c r="F12" s="11">
        <f>+DIF!F12+'CASA DE LA CULTURA'!F12+SAPAM!F12</f>
        <v>42598.28</v>
      </c>
    </row>
    <row r="13" spans="1:6" ht="10.5" x14ac:dyDescent="0.35">
      <c r="A13" s="9" t="s">
        <v>21</v>
      </c>
      <c r="B13" s="15">
        <f>SUM(B5:B11)</f>
        <v>102050876.90000001</v>
      </c>
      <c r="C13" s="15">
        <f>SUM(C5:C11)</f>
        <v>77680822.140000015</v>
      </c>
      <c r="D13" s="13"/>
      <c r="E13" s="16"/>
      <c r="F13" s="17"/>
    </row>
    <row r="14" spans="1:6" ht="10.5" x14ac:dyDescent="0.35">
      <c r="A14" s="18"/>
      <c r="B14" s="14"/>
      <c r="C14" s="14"/>
      <c r="D14" s="9" t="s">
        <v>22</v>
      </c>
      <c r="E14" s="19">
        <f>SUM(E5:E12)</f>
        <v>37767454.830000006</v>
      </c>
      <c r="F14" s="20">
        <f>SUM(F5:F12)</f>
        <v>34343564.600000001</v>
      </c>
    </row>
    <row r="15" spans="1:6" ht="10.5" x14ac:dyDescent="0.35">
      <c r="A15" s="9" t="s">
        <v>23</v>
      </c>
      <c r="B15" s="14"/>
      <c r="C15" s="14"/>
      <c r="D15" s="18"/>
      <c r="E15" s="14"/>
      <c r="F15" s="17"/>
    </row>
    <row r="16" spans="1:6" ht="10.5" x14ac:dyDescent="0.35">
      <c r="A16" s="10" t="s">
        <v>24</v>
      </c>
      <c r="B16" s="11">
        <f>+DIF!B16+'CASA DE LA CULTURA'!B16+SAPAM!B16</f>
        <v>0</v>
      </c>
      <c r="C16" s="11">
        <f>+DIF!C16+'CASA DE LA CULTURA'!C16+SAPAM!C16</f>
        <v>0</v>
      </c>
      <c r="D16" s="9" t="s">
        <v>25</v>
      </c>
      <c r="E16" s="14"/>
      <c r="F16" s="14"/>
    </row>
    <row r="17" spans="1:6" x14ac:dyDescent="0.35">
      <c r="A17" s="10" t="s">
        <v>26</v>
      </c>
      <c r="B17" s="11">
        <f>+DIF!B17+'CASA DE LA CULTURA'!B17+SAPAM!B17</f>
        <v>0</v>
      </c>
      <c r="C17" s="11">
        <f>+DIF!C17+'CASA DE LA CULTURA'!C17+SAPAM!C17</f>
        <v>0</v>
      </c>
      <c r="D17" s="10" t="s">
        <v>27</v>
      </c>
      <c r="E17" s="11">
        <v>0</v>
      </c>
      <c r="F17" s="12">
        <v>0</v>
      </c>
    </row>
    <row r="18" spans="1:6" x14ac:dyDescent="0.35">
      <c r="A18" s="10" t="s">
        <v>28</v>
      </c>
      <c r="B18" s="11">
        <f>+DIF!B18+'CASA DE LA CULTURA'!B18+SAPAM!B18</f>
        <v>30466560.729999997</v>
      </c>
      <c r="C18" s="11">
        <f>+DIF!C18+'CASA DE LA CULTURA'!C18+SAPAM!C18</f>
        <v>34372066.770000003</v>
      </c>
      <c r="D18" s="10" t="s">
        <v>29</v>
      </c>
      <c r="E18" s="11">
        <v>0</v>
      </c>
      <c r="F18" s="12">
        <v>0</v>
      </c>
    </row>
    <row r="19" spans="1:6" x14ac:dyDescent="0.35">
      <c r="A19" s="10" t="s">
        <v>30</v>
      </c>
      <c r="B19" s="11">
        <f>+DIF!B19+'CASA DE LA CULTURA'!B19+SAPAM!B19</f>
        <v>50066613.970000006</v>
      </c>
      <c r="C19" s="11">
        <f>+DIF!C19+'CASA DE LA CULTURA'!C19+SAPAM!C19</f>
        <v>41936968.68</v>
      </c>
      <c r="D19" s="10" t="s">
        <v>31</v>
      </c>
      <c r="E19" s="11">
        <v>0</v>
      </c>
      <c r="F19" s="12">
        <v>0</v>
      </c>
    </row>
    <row r="20" spans="1:6" x14ac:dyDescent="0.35">
      <c r="A20" s="10" t="s">
        <v>32</v>
      </c>
      <c r="B20" s="11">
        <f>+DIF!B20+'CASA DE LA CULTURA'!B20+SAPAM!B20</f>
        <v>2314338.29</v>
      </c>
      <c r="C20" s="11">
        <f>+DIF!C20+'CASA DE LA CULTURA'!C20+SAPAM!C20</f>
        <v>2301957.8200000003</v>
      </c>
      <c r="D20" s="10" t="s">
        <v>33</v>
      </c>
      <c r="E20" s="11">
        <v>0</v>
      </c>
      <c r="F20" s="12">
        <v>0</v>
      </c>
    </row>
    <row r="21" spans="1:6" ht="20" x14ac:dyDescent="0.35">
      <c r="A21" s="10" t="s">
        <v>34</v>
      </c>
      <c r="B21" s="11">
        <f>+DIF!B21+'CASA DE LA CULTURA'!B21+SAPAM!B21</f>
        <v>-21115347.609999999</v>
      </c>
      <c r="C21" s="11">
        <f>+DIF!C21+'CASA DE LA CULTURA'!C21+SAPAM!C21</f>
        <v>-17854340.41</v>
      </c>
      <c r="D21" s="10" t="s">
        <v>35</v>
      </c>
      <c r="E21" s="11">
        <v>0</v>
      </c>
      <c r="F21" s="12">
        <v>0</v>
      </c>
    </row>
    <row r="22" spans="1:6" x14ac:dyDescent="0.35">
      <c r="A22" s="10" t="s">
        <v>36</v>
      </c>
      <c r="B22" s="11">
        <f>+DIF!B22+'CASA DE LA CULTURA'!B22+SAPAM!B22</f>
        <v>2062457.85</v>
      </c>
      <c r="C22" s="11">
        <f>+DIF!C22+'CASA DE LA CULTURA'!C22+SAPAM!C22</f>
        <v>1889155.8</v>
      </c>
      <c r="D22" s="10" t="s">
        <v>37</v>
      </c>
      <c r="E22" s="11">
        <v>0</v>
      </c>
      <c r="F22" s="12">
        <v>0</v>
      </c>
    </row>
    <row r="23" spans="1:6" x14ac:dyDescent="0.35">
      <c r="A23" s="10" t="s">
        <v>38</v>
      </c>
      <c r="B23" s="11">
        <f>+DIF!B23+'CASA DE LA CULTURA'!B23+SAPAM!B23</f>
        <v>0</v>
      </c>
      <c r="C23" s="11">
        <f>+DIF!C23+'CASA DE LA CULTURA'!C23+SAPAM!C23</f>
        <v>0</v>
      </c>
      <c r="D23" s="13"/>
      <c r="E23" s="14"/>
      <c r="F23" s="17"/>
    </row>
    <row r="24" spans="1:6" ht="10.5" x14ac:dyDescent="0.35">
      <c r="A24" s="10" t="s">
        <v>39</v>
      </c>
      <c r="B24" s="11">
        <f>+DIF!B24+'CASA DE LA CULTURA'!B24+SAPAM!B24</f>
        <v>0</v>
      </c>
      <c r="C24" s="11">
        <f>+DIF!C24+'CASA DE LA CULTURA'!C24+SAPAM!C24</f>
        <v>0</v>
      </c>
      <c r="D24" s="9" t="s">
        <v>40</v>
      </c>
      <c r="E24" s="15">
        <f>SUM(E17:E22)</f>
        <v>0</v>
      </c>
      <c r="F24" s="20">
        <f>SUM(F17:F22)</f>
        <v>0</v>
      </c>
    </row>
    <row r="25" spans="1:6" s="8" customFormat="1" ht="10.5" x14ac:dyDescent="0.35">
      <c r="A25" s="13"/>
      <c r="B25" s="14"/>
      <c r="C25" s="14"/>
      <c r="D25" s="13"/>
      <c r="E25" s="14"/>
      <c r="F25" s="17"/>
    </row>
    <row r="26" spans="1:6" ht="10.5" x14ac:dyDescent="0.35">
      <c r="A26" s="9" t="s">
        <v>41</v>
      </c>
      <c r="B26" s="15">
        <f>SUM(B16:B24)</f>
        <v>63794623.230000012</v>
      </c>
      <c r="C26" s="15">
        <f>SUM(C16:C24)</f>
        <v>62645808.660000011</v>
      </c>
      <c r="D26" s="21" t="s">
        <v>42</v>
      </c>
      <c r="E26" s="15">
        <f>SUM(E24+E14)</f>
        <v>37767454.830000006</v>
      </c>
      <c r="F26" s="20">
        <f>SUM(F14+F24)</f>
        <v>34343564.600000001</v>
      </c>
    </row>
    <row r="27" spans="1:6" ht="10.5" x14ac:dyDescent="0.35">
      <c r="A27" s="18"/>
      <c r="B27" s="14"/>
      <c r="C27" s="14"/>
      <c r="D27" s="18"/>
      <c r="E27" s="14"/>
      <c r="F27" s="17"/>
    </row>
    <row r="28" spans="1:6" ht="10.5" x14ac:dyDescent="0.35">
      <c r="A28" s="9" t="s">
        <v>43</v>
      </c>
      <c r="B28" s="15">
        <f>B13+B26</f>
        <v>165845500.13000003</v>
      </c>
      <c r="C28" s="15">
        <f>C13+C26</f>
        <v>140326630.80000001</v>
      </c>
      <c r="D28" s="6" t="s">
        <v>44</v>
      </c>
      <c r="E28" s="14"/>
      <c r="F28" s="14"/>
    </row>
    <row r="29" spans="1:6" ht="10.5" x14ac:dyDescent="0.35">
      <c r="A29" s="22"/>
      <c r="B29" s="23"/>
      <c r="C29" s="24"/>
      <c r="D29" s="18"/>
      <c r="E29" s="14"/>
      <c r="F29" s="14"/>
    </row>
    <row r="30" spans="1:6" ht="10.5" x14ac:dyDescent="0.35">
      <c r="A30" s="22"/>
      <c r="B30" s="23"/>
      <c r="C30" s="24"/>
      <c r="D30" s="9" t="s">
        <v>45</v>
      </c>
      <c r="E30" s="15">
        <f>SUM(E31:E33)</f>
        <v>43675366.75</v>
      </c>
      <c r="F30" s="20">
        <f>SUM(F31:F33)</f>
        <v>43675366.75</v>
      </c>
    </row>
    <row r="31" spans="1:6" x14ac:dyDescent="0.35">
      <c r="A31" s="22"/>
      <c r="B31" s="23"/>
      <c r="C31" s="24"/>
      <c r="D31" s="10" t="s">
        <v>46</v>
      </c>
      <c r="E31" s="11">
        <f>(DIF!E31)+('CASA DE LA CULTURA'!E31)+(SAPAM!E31)</f>
        <v>39721654.32</v>
      </c>
      <c r="F31" s="11">
        <f>(DIF!F31)+('CASA DE LA CULTURA'!F31)+(SAPAM!F31)</f>
        <v>39721654.32</v>
      </c>
    </row>
    <row r="32" spans="1:6" x14ac:dyDescent="0.35">
      <c r="A32" s="22"/>
      <c r="B32" s="23"/>
      <c r="C32" s="24"/>
      <c r="D32" s="10" t="s">
        <v>47</v>
      </c>
      <c r="E32" s="11">
        <f>(DIF!E32)+('CASA DE LA CULTURA'!E32)+(SAPAM!E32)</f>
        <v>3953712.43</v>
      </c>
      <c r="F32" s="11">
        <f>(DIF!F32)+('CASA DE LA CULTURA'!F32)+(SAPAM!F32)</f>
        <v>3953712.43</v>
      </c>
    </row>
    <row r="33" spans="1:6" x14ac:dyDescent="0.35">
      <c r="A33" s="22"/>
      <c r="B33" s="23"/>
      <c r="C33" s="24"/>
      <c r="D33" s="10" t="s">
        <v>48</v>
      </c>
      <c r="E33" s="11">
        <f>(DIF!E33)+('CASA DE LA CULTURA'!E33)+(SAPAM!E33)</f>
        <v>0</v>
      </c>
      <c r="F33" s="11">
        <f>(DIF!F33)+('CASA DE LA CULTURA'!F33)+(SAPAM!F33)</f>
        <v>0</v>
      </c>
    </row>
    <row r="34" spans="1:6" x14ac:dyDescent="0.35">
      <c r="A34" s="22"/>
      <c r="B34" s="23"/>
      <c r="C34" s="24"/>
      <c r="D34" s="13"/>
      <c r="E34" s="14"/>
      <c r="F34" s="17"/>
    </row>
    <row r="35" spans="1:6" ht="10.5" x14ac:dyDescent="0.35">
      <c r="A35" s="22"/>
      <c r="B35" s="23"/>
      <c r="C35" s="24"/>
      <c r="D35" s="9" t="s">
        <v>49</v>
      </c>
      <c r="E35" s="15">
        <f>SUM(E36:E40)</f>
        <v>84402678.550000012</v>
      </c>
      <c r="F35" s="20">
        <f>SUM(F36:F40)</f>
        <v>62307699.449999996</v>
      </c>
    </row>
    <row r="36" spans="1:6" x14ac:dyDescent="0.35">
      <c r="A36" s="22"/>
      <c r="B36" s="23"/>
      <c r="C36" s="24"/>
      <c r="D36" s="10" t="s">
        <v>50</v>
      </c>
      <c r="E36" s="11">
        <f>(DIF!E36)+('CASA DE LA CULTURA'!E36)+(SAPAM!E36)</f>
        <v>26442145.57</v>
      </c>
      <c r="F36" s="11">
        <f>(DIF!F36)+('CASA DE LA CULTURA'!F36)+(SAPAM!F36)</f>
        <v>14285355.630000001</v>
      </c>
    </row>
    <row r="37" spans="1:6" x14ac:dyDescent="0.35">
      <c r="A37" s="22"/>
      <c r="B37" s="23"/>
      <c r="C37" s="24"/>
      <c r="D37" s="10" t="s">
        <v>51</v>
      </c>
      <c r="E37" s="11">
        <f>(DIF!E37)+('CASA DE LA CULTURA'!E37)+(SAPAM!E37)</f>
        <v>57960532.980000004</v>
      </c>
      <c r="F37" s="11">
        <f>(DIF!F37)+('CASA DE LA CULTURA'!F37)+(SAPAM!F37)</f>
        <v>48022343.819999993</v>
      </c>
    </row>
    <row r="38" spans="1:6" x14ac:dyDescent="0.35">
      <c r="A38" s="22"/>
      <c r="B38" s="23"/>
      <c r="C38" s="24"/>
      <c r="D38" s="10" t="s">
        <v>52</v>
      </c>
      <c r="E38" s="11">
        <f>(DIF!E38)+('CASA DE LA CULTURA'!E38)+(SAPAM!E38)</f>
        <v>0</v>
      </c>
      <c r="F38" s="11">
        <f>(DIF!F38)+('CASA DE LA CULTURA'!F38)+(SAPAM!F38)</f>
        <v>0</v>
      </c>
    </row>
    <row r="39" spans="1:6" x14ac:dyDescent="0.35">
      <c r="A39" s="22"/>
      <c r="B39" s="23"/>
      <c r="C39" s="24"/>
      <c r="D39" s="10" t="s">
        <v>53</v>
      </c>
      <c r="E39" s="11">
        <f>(DIF!E39)+('CASA DE LA CULTURA'!E39)+(SAPAM!E39)</f>
        <v>0</v>
      </c>
      <c r="F39" s="11">
        <f>(DIF!F39)+('CASA DE LA CULTURA'!F39)+(SAPAM!F39)</f>
        <v>0</v>
      </c>
    </row>
    <row r="40" spans="1:6" x14ac:dyDescent="0.35">
      <c r="A40" s="22"/>
      <c r="B40" s="23"/>
      <c r="C40" s="24"/>
      <c r="D40" s="10" t="s">
        <v>54</v>
      </c>
      <c r="E40" s="11">
        <f>(DIF!E40)+('CASA DE LA CULTURA'!E40)+(SAPAM!E40)</f>
        <v>0</v>
      </c>
      <c r="F40" s="11">
        <f>(DIF!F40)+('CASA DE LA CULTURA'!F40)+(SAPAM!F40)</f>
        <v>0</v>
      </c>
    </row>
    <row r="41" spans="1:6" x14ac:dyDescent="0.35">
      <c r="A41" s="22"/>
      <c r="B41" s="23"/>
      <c r="C41" s="24"/>
      <c r="D41" s="13"/>
      <c r="E41" s="14"/>
      <c r="F41" s="17"/>
    </row>
    <row r="42" spans="1:6" ht="21" x14ac:dyDescent="0.35">
      <c r="A42" s="22"/>
      <c r="B42" s="23"/>
      <c r="C42" s="24"/>
      <c r="D42" s="9" t="s">
        <v>55</v>
      </c>
      <c r="E42" s="15">
        <f>SUM(E43:E44)</f>
        <v>0</v>
      </c>
      <c r="F42" s="20">
        <f>SUM(F43:F44)</f>
        <v>0</v>
      </c>
    </row>
    <row r="43" spans="1:6" x14ac:dyDescent="0.35">
      <c r="A43" s="22"/>
      <c r="B43" s="23"/>
      <c r="C43" s="24"/>
      <c r="D43" s="10" t="s">
        <v>56</v>
      </c>
      <c r="E43" s="11">
        <v>0</v>
      </c>
      <c r="F43" s="12">
        <v>0</v>
      </c>
    </row>
    <row r="44" spans="1:6" x14ac:dyDescent="0.35">
      <c r="A44" s="22"/>
      <c r="B44" s="23"/>
      <c r="C44" s="24"/>
      <c r="D44" s="10" t="s">
        <v>57</v>
      </c>
      <c r="E44" s="11">
        <v>0</v>
      </c>
      <c r="F44" s="12">
        <v>0</v>
      </c>
    </row>
    <row r="45" spans="1:6" x14ac:dyDescent="0.35">
      <c r="A45" s="22"/>
      <c r="B45" s="23"/>
      <c r="C45" s="24"/>
      <c r="D45" s="13"/>
      <c r="E45" s="14"/>
      <c r="F45" s="17"/>
    </row>
    <row r="46" spans="1:6" ht="10.5" x14ac:dyDescent="0.35">
      <c r="A46" s="22"/>
      <c r="B46" s="23"/>
      <c r="C46" s="24"/>
      <c r="D46" s="9" t="s">
        <v>58</v>
      </c>
      <c r="E46" s="15">
        <f>SUM(E42+E35+E30)</f>
        <v>128078045.30000001</v>
      </c>
      <c r="F46" s="20">
        <f>SUM(F42+F35+F30)</f>
        <v>105983066.19999999</v>
      </c>
    </row>
    <row r="47" spans="1:6" ht="10.5" x14ac:dyDescent="0.35">
      <c r="A47" s="22"/>
      <c r="B47" s="23"/>
      <c r="C47" s="24"/>
      <c r="D47" s="18"/>
      <c r="E47" s="14"/>
      <c r="F47" s="17"/>
    </row>
    <row r="48" spans="1:6" ht="10.5" x14ac:dyDescent="0.35">
      <c r="A48" s="22"/>
      <c r="B48" s="23"/>
      <c r="C48" s="24"/>
      <c r="D48" s="9" t="s">
        <v>59</v>
      </c>
      <c r="E48" s="15">
        <f>E46+E26</f>
        <v>165845500.13000003</v>
      </c>
      <c r="F48" s="15">
        <f>F46+F26</f>
        <v>140326630.79999998</v>
      </c>
    </row>
    <row r="49" spans="1:6" x14ac:dyDescent="0.35">
      <c r="A49" s="22"/>
      <c r="B49" s="23"/>
      <c r="C49" s="23"/>
      <c r="D49" s="25"/>
      <c r="E49" s="24"/>
      <c r="F49" s="24"/>
    </row>
    <row r="51" spans="1:6" ht="12.5" x14ac:dyDescent="0.35">
      <c r="A51" s="26" t="s">
        <v>60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B5:B28 C5:F104857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SAPAM</vt:lpstr>
      <vt:lpstr>CASA DE LA CULTURA</vt:lpstr>
      <vt:lpstr>DIF</vt:lpstr>
      <vt:lpstr>CONSOLIDADO</vt:lpstr>
      <vt:lpstr>CONSOLIDADO!Área_de_impresión</vt:lpstr>
      <vt:lpstr>SAPAM!Área_de_impresión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Tesorería Municipal</dc:creator>
  <cp:lastModifiedBy>Tesorería Municipal</cp:lastModifiedBy>
  <dcterms:created xsi:type="dcterms:W3CDTF">2025-12-03T19:47:55Z</dcterms:created>
  <dcterms:modified xsi:type="dcterms:W3CDTF">2025-12-03T19:56:58Z</dcterms:modified>
</cp:coreProperties>
</file>