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dsc\Downloads\"/>
    </mc:Choice>
  </mc:AlternateContent>
  <bookViews>
    <workbookView xWindow="0" yWindow="0" windowWidth="19200" windowHeight="7550" activeTab="3"/>
  </bookViews>
  <sheets>
    <sheet name="SAPAM" sheetId="1" r:id="rId1"/>
    <sheet name="CASA DE LA CULTURA " sheetId="2" r:id="rId2"/>
    <sheet name="DIF" sheetId="3" r:id="rId3"/>
    <sheet name="CONSOLIDADO" sheetId="5" r:id="rId4"/>
  </sheets>
  <definedNames>
    <definedName name="_xlnm._FilterDatabase" localSheetId="0" hidden="1">SAPAM!#REF!</definedName>
    <definedName name="_xlnm.Print_Area" localSheetId="0">SAPAM!$A$1:$C$79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5" l="1"/>
  <c r="C56" i="5"/>
  <c r="C55" i="5" s="1"/>
  <c r="C57" i="5"/>
  <c r="C58" i="5"/>
  <c r="C59" i="5"/>
  <c r="B57" i="5"/>
  <c r="B58" i="5"/>
  <c r="B59" i="5"/>
  <c r="B56" i="5"/>
  <c r="C44" i="5"/>
  <c r="C43" i="5" s="1"/>
  <c r="C45" i="5"/>
  <c r="C46" i="5"/>
  <c r="B45" i="5"/>
  <c r="B46" i="5"/>
  <c r="B44" i="5"/>
  <c r="B43" i="5" s="1"/>
  <c r="C33" i="5"/>
  <c r="C32" i="5" s="1"/>
  <c r="C34" i="5"/>
  <c r="C35" i="5"/>
  <c r="C36" i="5"/>
  <c r="C37" i="5"/>
  <c r="C38" i="5"/>
  <c r="C39" i="5"/>
  <c r="C40" i="5"/>
  <c r="C41" i="5"/>
  <c r="B34" i="5"/>
  <c r="B32" i="5" s="1"/>
  <c r="B35" i="5"/>
  <c r="B36" i="5"/>
  <c r="B37" i="5"/>
  <c r="B38" i="5"/>
  <c r="B39" i="5"/>
  <c r="B40" i="5"/>
  <c r="B41" i="5"/>
  <c r="B33" i="5"/>
  <c r="C28" i="5"/>
  <c r="C29" i="5"/>
  <c r="C30" i="5"/>
  <c r="B29" i="5"/>
  <c r="B30" i="5"/>
  <c r="B28" i="5"/>
  <c r="D22" i="5"/>
  <c r="C18" i="5"/>
  <c r="C17" i="5" s="1"/>
  <c r="C19" i="5"/>
  <c r="C20" i="5"/>
  <c r="C21" i="5"/>
  <c r="C22" i="5"/>
  <c r="B19" i="5"/>
  <c r="B20" i="5"/>
  <c r="B21" i="5"/>
  <c r="B22" i="5"/>
  <c r="B18" i="5"/>
  <c r="C15" i="5"/>
  <c r="C14" i="5"/>
  <c r="B15" i="5"/>
  <c r="B14" i="5"/>
  <c r="C6" i="5"/>
  <c r="C7" i="5"/>
  <c r="C8" i="5"/>
  <c r="C9" i="5"/>
  <c r="C10" i="5"/>
  <c r="C11" i="5"/>
  <c r="C5" i="5"/>
  <c r="C4" i="5" s="1"/>
  <c r="B6" i="5"/>
  <c r="B4" i="5" s="1"/>
  <c r="B7" i="5"/>
  <c r="B8" i="5"/>
  <c r="B9" i="5"/>
  <c r="B10" i="5"/>
  <c r="B11" i="5"/>
  <c r="B5" i="5"/>
  <c r="C61" i="5"/>
  <c r="B61" i="5"/>
  <c r="B55" i="5"/>
  <c r="C48" i="5"/>
  <c r="B48" i="5"/>
  <c r="C27" i="5"/>
  <c r="B27" i="5"/>
  <c r="B17" i="5"/>
  <c r="C13" i="5"/>
  <c r="B13" i="5"/>
  <c r="C61" i="3"/>
  <c r="C64" i="3" s="1"/>
  <c r="B61" i="3"/>
  <c r="B64" i="3" s="1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C66" i="3" s="1"/>
  <c r="B4" i="3"/>
  <c r="B24" i="3" s="1"/>
  <c r="B66" i="3" s="1"/>
  <c r="C64" i="5" l="1"/>
  <c r="C24" i="5"/>
  <c r="B24" i="5"/>
  <c r="C66" i="5" l="1"/>
  <c r="B66" i="5"/>
  <c r="C61" i="2" l="1"/>
  <c r="C64" i="2" s="1"/>
  <c r="B61" i="2"/>
  <c r="B64" i="2" s="1"/>
  <c r="C55" i="2"/>
  <c r="B55" i="2"/>
  <c r="C48" i="2"/>
  <c r="B48" i="2"/>
  <c r="C43" i="2"/>
  <c r="B43" i="2"/>
  <c r="C32" i="2"/>
  <c r="B32" i="2"/>
  <c r="C27" i="2"/>
  <c r="B27" i="2"/>
  <c r="C17" i="2"/>
  <c r="B17" i="2"/>
  <c r="C13" i="2"/>
  <c r="B13" i="2"/>
  <c r="C4" i="2"/>
  <c r="C24" i="2" s="1"/>
  <c r="C66" i="2" s="1"/>
  <c r="B4" i="2"/>
  <c r="B24" i="2" s="1"/>
  <c r="B66" i="2" s="1"/>
  <c r="C61" i="1"/>
  <c r="C64" i="1" s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B4" i="1"/>
  <c r="B24" i="1" s="1"/>
  <c r="B66" i="1" s="1"/>
</calcChain>
</file>

<file path=xl/sharedStrings.xml><?xml version="1.0" encoding="utf-8"?>
<sst xmlns="http://schemas.openxmlformats.org/spreadsheetml/2006/main" count="230" uniqueCount="65">
  <si>
    <t>Sistema de Agua Potable y Alcantarillado Municipal de Valle de Santiago
Estado de Actividades
Del 1 de Enero al 31 de Diciembre de 2024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</si>
  <si>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</si>
  <si>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</si>
  <si>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</si>
  <si>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</si>
  <si>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</si>
  <si>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</si>
  <si>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</si>
  <si>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</si>
  <si>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</si>
  <si>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</si>
  <si>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</si>
  <si>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</si>
  <si>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</si>
  <si>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</si>
  <si>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</si>
  <si>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</si>
  <si>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</si>
  <si>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</si>
  <si>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</si>
  <si>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</si>
  <si>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</si>
  <si>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</si>
  <si>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</si>
  <si>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</si>
  <si>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</si>
  <si>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</si>
  <si>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</si>
  <si>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</si>
  <si>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</si>
  <si>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</si>
  <si>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</si>
  <si>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</si>
  <si>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</si>
  <si>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</si>
  <si>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</si>
  <si>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</si>
  <si>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</si>
  <si>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</si>
  <si>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</si>
  <si>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</si>
  <si>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</si>
  <si>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</si>
  <si>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</si>
  <si>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</si>
  <si>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</si>
  <si>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</si>
  <si>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</si>
  <si>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</si>
  <si>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</si>
  <si>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</si>
  <si>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</si>
  <si>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</si>
  <si>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</si>
  <si>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</si>
  <si>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</si>
  <si>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Casa de la Cultura del Municipio de Valle de Santiago, Gto.
Estado de Actividades
Del 1 de Enero al 31 de Diciembre de 2024
(Cifras en Pesos)</t>
  </si>
  <si>
    <t>____________________________________________</t>
  </si>
  <si>
    <t>_____________________________________</t>
  </si>
  <si>
    <t xml:space="preserve">      DIRECTOR DE CASA DE LA CULTURA
</t>
  </si>
  <si>
    <t xml:space="preserve">ENCARGADO DEL AREA CONTABLE
</t>
  </si>
  <si>
    <t>LIC. ZURIEL JONATHAN NEGRETE RIVERO</t>
  </si>
  <si>
    <t>C.P. JESUS IVAN GOMEZ LINCE</t>
  </si>
  <si>
    <t>Sistema para el Desarrollo Integral de la Familia del Municipio de Valle de Santiago, Gto.
Estado de Actividades
Del 1 de Enero al 31 de Diciembre de 2024
(Cifras en Pesos)</t>
  </si>
  <si>
    <t>Paramunicipales del Municipio de Valle de Santiago, Gto.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</si>
</sst>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Border="1" applyAlignment="1" applyProtection="1">
      <alignment horizontal="right"/>
      <protection locked="0"/>
    </xf>
    <xf numFmtId="0" fontId="5" fillId="0" borderId="0" xfId="1" applyFont="1" applyAlignment="1" applyProtection="1">
      <alignment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indent="1"/>
    </xf>
    <xf numFmtId="0" fontId="4" fillId="0" borderId="0" xfId="1" applyFont="1" applyAlignment="1" applyProtection="1">
      <alignment horizontal="right"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horizontal="left" vertical="top" wrapText="1" indent="1"/>
      <protection locked="0"/>
    </xf>
    <xf numFmtId="3" fontId="4" fillId="0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horizontal="left" vertical="top" wrapText="1" indent="2"/>
      <protection locked="0"/>
    </xf>
    <xf numFmtId="0" fontId="4" fillId="0" borderId="4" xfId="1" applyFont="1" applyFill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Fill="1" applyBorder="1" applyAlignment="1" applyProtection="1">
      <alignment horizontal="right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4" fillId="0" borderId="4" xfId="1" applyFont="1" applyFill="1" applyBorder="1" applyAlignment="1" applyProtection="1">
      <alignment horizontal="left" vertical="top" wrapText="1"/>
      <protection locked="0"/>
    </xf>
    <xf numFmtId="3" fontId="3" fillId="0" borderId="4" xfId="1" applyNumberFormat="1" applyFont="1" applyFill="1" applyBorder="1" applyAlignment="1" applyProtection="1">
      <alignment horizontal="right" vertical="top"/>
      <protection locked="0"/>
    </xf>
    <xf numFmtId="0" fontId="3" fillId="0" borderId="4" xfId="1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vertical="top"/>
      <protection locked="0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4" fontId="3" fillId="0" borderId="0" xfId="1" applyNumberFormat="1" applyFont="1" applyFill="1" applyBorder="1" applyAlignment="1" applyProtection="1">
      <alignment horizontal="center" vertical="top" wrapText="1"/>
      <protection locked="0"/>
    </xf>
    <xf numFmtId="3" fontId="5" fillId="0" borderId="0" xfId="1" applyNumberFormat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</cellXfs>
  <cellStyles count="3">
    <cellStyle name="Millares 2 4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8" zoomScaleNormal="100" workbookViewId="0">
      <selection sqref="A1:C1"/>
    </sheetView>
  </sheetViews>
  <sheetFormatPr baseColWidth="10" defaultColWidth="12" defaultRowHeight="10" x14ac:dyDescent="0.2"/>
  <cols>
    <col min="1" max="1" width="100.77734375" style="4" customWidth="1"/>
    <col min="2" max="3" width="25.77734375" style="4" customWidth="1"/>
    <col min="4" max="4" width="11.77734375" style="4" bestFit="1" customWidth="1"/>
    <col min="5" max="16384" width="12" style="4"/>
  </cols>
  <sheetData>
    <row r="1" spans="1:4" ht="45" customHeight="1" x14ac:dyDescent="0.2">
      <c r="A1" s="1" t="s">
        <v>0</v>
      </c>
      <c r="B1" s="2"/>
      <c r="C1" s="3"/>
    </row>
    <row r="2" spans="1:4" ht="10.5" x14ac:dyDescent="0.2">
      <c r="A2" s="5" t="s">
        <v>1</v>
      </c>
      <c r="B2" s="5">
        <v>2024</v>
      </c>
      <c r="C2" s="5">
        <v>2023</v>
      </c>
    </row>
    <row r="3" spans="1:4" s="8" customFormat="1" ht="10.5" x14ac:dyDescent="0.2">
      <c r="A3" s="6" t="s">
        <v>2</v>
      </c>
      <c r="B3" s="7"/>
      <c r="C3" s="7"/>
    </row>
    <row r="4" spans="1:4" ht="10.5" x14ac:dyDescent="0.2">
      <c r="A4" s="9" t="s">
        <v>3</v>
      </c>
      <c r="B4" s="10">
        <f>SUM(B5:B11)</f>
        <v>79792605.700000003</v>
      </c>
      <c r="C4" s="10">
        <f>SUM(C5:C11)</f>
        <v>71673279.929999992</v>
      </c>
      <c r="D4" s="8"/>
    </row>
    <row r="5" spans="1:4" x14ac:dyDescent="0.2">
      <c r="A5" s="11" t="s">
        <v>4</v>
      </c>
      <c r="B5" s="12">
        <v>0</v>
      </c>
      <c r="C5" s="12">
        <v>0</v>
      </c>
      <c r="D5" s="13">
        <v>4110</v>
      </c>
    </row>
    <row r="6" spans="1:4" x14ac:dyDescent="0.2">
      <c r="A6" s="11" t="s">
        <v>5</v>
      </c>
      <c r="B6" s="12">
        <v>0</v>
      </c>
      <c r="C6" s="12">
        <v>0</v>
      </c>
      <c r="D6" s="13">
        <v>4120</v>
      </c>
    </row>
    <row r="7" spans="1:4" x14ac:dyDescent="0.2">
      <c r="A7" s="11" t="s">
        <v>6</v>
      </c>
      <c r="B7" s="12">
        <v>0</v>
      </c>
      <c r="C7" s="12">
        <v>0</v>
      </c>
      <c r="D7" s="13">
        <v>4130</v>
      </c>
    </row>
    <row r="8" spans="1:4" x14ac:dyDescent="0.2">
      <c r="A8" s="11" t="s">
        <v>7</v>
      </c>
      <c r="B8" s="12">
        <v>0</v>
      </c>
      <c r="C8" s="12">
        <v>0</v>
      </c>
      <c r="D8" s="13">
        <v>4140</v>
      </c>
    </row>
    <row r="9" spans="1:4" x14ac:dyDescent="0.2">
      <c r="A9" s="11" t="s">
        <v>8</v>
      </c>
      <c r="B9" s="12">
        <v>1104094.01</v>
      </c>
      <c r="C9" s="12">
        <v>626880.06999999995</v>
      </c>
      <c r="D9" s="13">
        <v>4150</v>
      </c>
    </row>
    <row r="10" spans="1:4" x14ac:dyDescent="0.2">
      <c r="A10" s="11" t="s">
        <v>9</v>
      </c>
      <c r="B10" s="12">
        <v>0</v>
      </c>
      <c r="C10" s="12">
        <v>0</v>
      </c>
      <c r="D10" s="13">
        <v>4160</v>
      </c>
    </row>
    <row r="11" spans="1:4" ht="11.25" customHeight="1" x14ac:dyDescent="0.2">
      <c r="A11" s="11" t="s">
        <v>10</v>
      </c>
      <c r="B11" s="12">
        <v>78688511.689999998</v>
      </c>
      <c r="C11" s="12">
        <v>71046399.859999999</v>
      </c>
      <c r="D11" s="13">
        <v>4170</v>
      </c>
    </row>
    <row r="12" spans="1:4" ht="11.25" customHeight="1" x14ac:dyDescent="0.2">
      <c r="A12" s="11"/>
      <c r="B12" s="7"/>
      <c r="C12" s="7"/>
      <c r="D12" s="8"/>
    </row>
    <row r="13" spans="1:4" ht="21" x14ac:dyDescent="0.2">
      <c r="A13" s="9" t="s">
        <v>11</v>
      </c>
      <c r="B13" s="10">
        <f>SUM(B14:B15)</f>
        <v>199832.1</v>
      </c>
      <c r="C13" s="10">
        <f>SUM(C14:C15)</f>
        <v>546112.89</v>
      </c>
      <c r="D13" s="8"/>
    </row>
    <row r="14" spans="1:4" ht="20" x14ac:dyDescent="0.2">
      <c r="A14" s="11" t="s">
        <v>12</v>
      </c>
      <c r="B14" s="12">
        <v>0</v>
      </c>
      <c r="C14" s="12">
        <v>0</v>
      </c>
      <c r="D14" s="13">
        <v>4210</v>
      </c>
    </row>
    <row r="15" spans="1:4" ht="11.25" customHeight="1" x14ac:dyDescent="0.2">
      <c r="A15" s="11" t="s">
        <v>13</v>
      </c>
      <c r="B15" s="12">
        <v>199832.1</v>
      </c>
      <c r="C15" s="12">
        <v>546112.89</v>
      </c>
      <c r="D15" s="13">
        <v>4220</v>
      </c>
    </row>
    <row r="16" spans="1:4" ht="11.25" customHeight="1" x14ac:dyDescent="0.2">
      <c r="A16" s="11"/>
      <c r="B16" s="7"/>
      <c r="C16" s="7"/>
      <c r="D16" s="8"/>
    </row>
    <row r="17" spans="1:5" ht="11.25" customHeight="1" x14ac:dyDescent="0.2">
      <c r="A17" s="9" t="s">
        <v>14</v>
      </c>
      <c r="B17" s="10">
        <f>SUM(B18:B22)</f>
        <v>7493462</v>
      </c>
      <c r="C17" s="10">
        <f>SUM(C18:C22)</f>
        <v>4919512</v>
      </c>
      <c r="D17" s="8"/>
    </row>
    <row r="18" spans="1:5" ht="11.25" customHeight="1" x14ac:dyDescent="0.2">
      <c r="A18" s="11" t="s">
        <v>15</v>
      </c>
      <c r="B18" s="12">
        <v>0</v>
      </c>
      <c r="C18" s="12">
        <v>0</v>
      </c>
      <c r="D18" s="13">
        <v>4310</v>
      </c>
    </row>
    <row r="19" spans="1:5" ht="11.25" customHeight="1" x14ac:dyDescent="0.2">
      <c r="A19" s="11" t="s">
        <v>16</v>
      </c>
      <c r="B19" s="12">
        <v>0</v>
      </c>
      <c r="C19" s="12">
        <v>0</v>
      </c>
      <c r="D19" s="13">
        <v>4320</v>
      </c>
    </row>
    <row r="20" spans="1:5" ht="11.25" customHeight="1" x14ac:dyDescent="0.2">
      <c r="A20" s="11" t="s">
        <v>17</v>
      </c>
      <c r="B20" s="12">
        <v>0</v>
      </c>
      <c r="C20" s="12">
        <v>0</v>
      </c>
      <c r="D20" s="13">
        <v>4330</v>
      </c>
    </row>
    <row r="21" spans="1:5" ht="11.25" customHeight="1" x14ac:dyDescent="0.2">
      <c r="A21" s="11" t="s">
        <v>18</v>
      </c>
      <c r="B21" s="12">
        <v>0</v>
      </c>
      <c r="C21" s="12">
        <v>0</v>
      </c>
      <c r="D21" s="13">
        <v>4340</v>
      </c>
    </row>
    <row r="22" spans="1:5" ht="11.25" customHeight="1" x14ac:dyDescent="0.2">
      <c r="A22" s="11" t="s">
        <v>19</v>
      </c>
      <c r="B22" s="12">
        <v>7493462</v>
      </c>
      <c r="C22" s="12">
        <v>4919512</v>
      </c>
      <c r="D22" s="13">
        <v>4390</v>
      </c>
    </row>
    <row r="23" spans="1:5" ht="11.25" customHeight="1" x14ac:dyDescent="0.2">
      <c r="A23" s="14"/>
      <c r="B23" s="7"/>
      <c r="C23" s="7"/>
      <c r="D23" s="8"/>
    </row>
    <row r="24" spans="1:5" ht="11.25" customHeight="1" x14ac:dyDescent="0.2">
      <c r="A24" s="6" t="s">
        <v>20</v>
      </c>
      <c r="B24" s="10">
        <f>SUM(B4+B13+B17)</f>
        <v>87485899.799999997</v>
      </c>
      <c r="C24" s="15">
        <f>SUM(C4+C13+C17)</f>
        <v>77138904.819999993</v>
      </c>
      <c r="D24" s="8"/>
    </row>
    <row r="25" spans="1:5" ht="11.25" customHeight="1" x14ac:dyDescent="0.2">
      <c r="A25" s="16"/>
      <c r="B25" s="7"/>
      <c r="C25" s="7"/>
      <c r="D25" s="8"/>
      <c r="E25" s="8"/>
    </row>
    <row r="26" spans="1:5" s="8" customFormat="1" ht="11.25" customHeight="1" x14ac:dyDescent="0.2">
      <c r="A26" s="6" t="s">
        <v>21</v>
      </c>
      <c r="B26" s="7"/>
      <c r="C26" s="7"/>
      <c r="E26" s="4"/>
    </row>
    <row r="27" spans="1:5" ht="11.25" customHeight="1" x14ac:dyDescent="0.2">
      <c r="A27" s="9" t="s">
        <v>22</v>
      </c>
      <c r="B27" s="10">
        <f>SUM(B28:B30)</f>
        <v>57041164.359999999</v>
      </c>
      <c r="C27" s="10">
        <f>SUM(C28:C30)</f>
        <v>56578335.410000004</v>
      </c>
      <c r="D27" s="8"/>
    </row>
    <row r="28" spans="1:5" ht="11.25" customHeight="1" x14ac:dyDescent="0.2">
      <c r="A28" s="11" t="s">
        <v>23</v>
      </c>
      <c r="B28" s="12">
        <v>29561596.02</v>
      </c>
      <c r="C28" s="12">
        <v>25387156.100000001</v>
      </c>
      <c r="D28" s="13">
        <v>5110</v>
      </c>
    </row>
    <row r="29" spans="1:5" ht="11.25" customHeight="1" x14ac:dyDescent="0.2">
      <c r="A29" s="11" t="s">
        <v>24</v>
      </c>
      <c r="B29" s="12">
        <v>7338272.0199999996</v>
      </c>
      <c r="C29" s="12">
        <v>9042100.7699999996</v>
      </c>
      <c r="D29" s="13">
        <v>5120</v>
      </c>
    </row>
    <row r="30" spans="1:5" ht="11.25" customHeight="1" x14ac:dyDescent="0.2">
      <c r="A30" s="11" t="s">
        <v>25</v>
      </c>
      <c r="B30" s="12">
        <v>20141296.32</v>
      </c>
      <c r="C30" s="12">
        <v>22149078.539999999</v>
      </c>
      <c r="D30" s="13">
        <v>5130</v>
      </c>
    </row>
    <row r="31" spans="1:5" ht="11.25" customHeight="1" x14ac:dyDescent="0.2">
      <c r="A31" s="11"/>
      <c r="B31" s="7"/>
      <c r="C31" s="7"/>
      <c r="D31" s="8"/>
    </row>
    <row r="32" spans="1:5" ht="11.25" customHeight="1" x14ac:dyDescent="0.2">
      <c r="A32" s="9" t="s">
        <v>26</v>
      </c>
      <c r="B32" s="10">
        <f>SUM(B33:B41)</f>
        <v>305500</v>
      </c>
      <c r="C32" s="10">
        <f>SUM(C33:C41)</f>
        <v>238655.4</v>
      </c>
      <c r="D32" s="8"/>
    </row>
    <row r="33" spans="1:4" ht="11.25" customHeight="1" x14ac:dyDescent="0.2">
      <c r="A33" s="11" t="s">
        <v>27</v>
      </c>
      <c r="B33" s="12">
        <v>26000</v>
      </c>
      <c r="C33" s="12">
        <v>24000</v>
      </c>
      <c r="D33" s="13">
        <v>5210</v>
      </c>
    </row>
    <row r="34" spans="1:4" ht="11.25" customHeight="1" x14ac:dyDescent="0.2">
      <c r="A34" s="11" t="s">
        <v>28</v>
      </c>
      <c r="B34" s="12">
        <v>0</v>
      </c>
      <c r="C34" s="12">
        <v>0</v>
      </c>
      <c r="D34" s="13">
        <v>5220</v>
      </c>
    </row>
    <row r="35" spans="1:4" ht="11.25" customHeight="1" x14ac:dyDescent="0.2">
      <c r="A35" s="11" t="s">
        <v>29</v>
      </c>
      <c r="B35" s="12">
        <v>0</v>
      </c>
      <c r="C35" s="12">
        <v>0</v>
      </c>
      <c r="D35" s="13">
        <v>5230</v>
      </c>
    </row>
    <row r="36" spans="1:4" ht="11.25" customHeight="1" x14ac:dyDescent="0.2">
      <c r="A36" s="11" t="s">
        <v>30</v>
      </c>
      <c r="B36" s="12">
        <v>279500</v>
      </c>
      <c r="C36" s="12">
        <v>214655.4</v>
      </c>
      <c r="D36" s="13">
        <v>5240</v>
      </c>
    </row>
    <row r="37" spans="1:4" ht="11.25" customHeight="1" x14ac:dyDescent="0.2">
      <c r="A37" s="11" t="s">
        <v>31</v>
      </c>
      <c r="B37" s="12">
        <v>0</v>
      </c>
      <c r="C37" s="12">
        <v>0</v>
      </c>
      <c r="D37" s="13">
        <v>5250</v>
      </c>
    </row>
    <row r="38" spans="1:4" ht="11.25" customHeight="1" x14ac:dyDescent="0.2">
      <c r="A38" s="11" t="s">
        <v>32</v>
      </c>
      <c r="B38" s="12">
        <v>0</v>
      </c>
      <c r="C38" s="12">
        <v>0</v>
      </c>
      <c r="D38" s="13">
        <v>5260</v>
      </c>
    </row>
    <row r="39" spans="1:4" ht="11.25" customHeight="1" x14ac:dyDescent="0.2">
      <c r="A39" s="11" t="s">
        <v>33</v>
      </c>
      <c r="B39" s="12">
        <v>0</v>
      </c>
      <c r="C39" s="12">
        <v>0</v>
      </c>
      <c r="D39" s="13">
        <v>5270</v>
      </c>
    </row>
    <row r="40" spans="1:4" ht="11.25" customHeight="1" x14ac:dyDescent="0.2">
      <c r="A40" s="11" t="s">
        <v>34</v>
      </c>
      <c r="B40" s="12">
        <v>0</v>
      </c>
      <c r="C40" s="12">
        <v>0</v>
      </c>
      <c r="D40" s="13">
        <v>5280</v>
      </c>
    </row>
    <row r="41" spans="1:4" ht="11.25" customHeight="1" x14ac:dyDescent="0.2">
      <c r="A41" s="11" t="s">
        <v>35</v>
      </c>
      <c r="B41" s="12">
        <v>0</v>
      </c>
      <c r="C41" s="12">
        <v>0</v>
      </c>
      <c r="D41" s="13">
        <v>5290</v>
      </c>
    </row>
    <row r="42" spans="1:4" ht="11.25" customHeight="1" x14ac:dyDescent="0.2">
      <c r="A42" s="11"/>
      <c r="B42" s="7"/>
      <c r="C42" s="7"/>
      <c r="D42" s="8"/>
    </row>
    <row r="43" spans="1:4" ht="11.25" customHeight="1" x14ac:dyDescent="0.2">
      <c r="A43" s="9" t="s">
        <v>36</v>
      </c>
      <c r="B43" s="10">
        <f>SUM(B44:B46)</f>
        <v>172413.02</v>
      </c>
      <c r="C43" s="10">
        <f>SUM(C44:C46)</f>
        <v>495388.26</v>
      </c>
      <c r="D43" s="8"/>
    </row>
    <row r="44" spans="1:4" ht="11.25" customHeight="1" x14ac:dyDescent="0.2">
      <c r="A44" s="11" t="s">
        <v>37</v>
      </c>
      <c r="B44" s="12">
        <v>0</v>
      </c>
      <c r="C44" s="12">
        <v>0</v>
      </c>
      <c r="D44" s="13">
        <v>5310</v>
      </c>
    </row>
    <row r="45" spans="1:4" ht="11.25" customHeight="1" x14ac:dyDescent="0.2">
      <c r="A45" s="11" t="s">
        <v>38</v>
      </c>
      <c r="B45" s="12">
        <v>0</v>
      </c>
      <c r="C45" s="12">
        <v>0</v>
      </c>
      <c r="D45" s="13">
        <v>5320</v>
      </c>
    </row>
    <row r="46" spans="1:4" ht="11.25" customHeight="1" x14ac:dyDescent="0.2">
      <c r="A46" s="11" t="s">
        <v>39</v>
      </c>
      <c r="B46" s="12">
        <v>172413.02</v>
      </c>
      <c r="C46" s="12">
        <v>495388.26</v>
      </c>
      <c r="D46" s="13">
        <v>5330</v>
      </c>
    </row>
    <row r="47" spans="1:4" ht="11.25" customHeight="1" x14ac:dyDescent="0.2">
      <c r="A47" s="11"/>
      <c r="B47" s="7"/>
      <c r="C47" s="7"/>
      <c r="D47" s="8"/>
    </row>
    <row r="48" spans="1:4" ht="11.25" customHeight="1" x14ac:dyDescent="0.2">
      <c r="A48" s="9" t="s">
        <v>40</v>
      </c>
      <c r="B48" s="10">
        <f>SUM(B49:B53)</f>
        <v>0</v>
      </c>
      <c r="C48" s="10">
        <f>SUM(C49:C53)</f>
        <v>0</v>
      </c>
      <c r="D48" s="8"/>
    </row>
    <row r="49" spans="1:5" ht="11.25" customHeight="1" x14ac:dyDescent="0.2">
      <c r="A49" s="11" t="s">
        <v>41</v>
      </c>
      <c r="B49" s="12">
        <v>0</v>
      </c>
      <c r="C49" s="12">
        <v>0</v>
      </c>
      <c r="D49" s="13">
        <v>5410</v>
      </c>
    </row>
    <row r="50" spans="1:5" ht="11.25" customHeight="1" x14ac:dyDescent="0.2">
      <c r="A50" s="11" t="s">
        <v>42</v>
      </c>
      <c r="B50" s="12">
        <v>0</v>
      </c>
      <c r="C50" s="12">
        <v>0</v>
      </c>
      <c r="D50" s="13">
        <v>5420</v>
      </c>
    </row>
    <row r="51" spans="1:5" ht="11.25" customHeight="1" x14ac:dyDescent="0.2">
      <c r="A51" s="11" t="s">
        <v>43</v>
      </c>
      <c r="B51" s="12">
        <v>0</v>
      </c>
      <c r="C51" s="12">
        <v>0</v>
      </c>
      <c r="D51" s="13">
        <v>5430</v>
      </c>
    </row>
    <row r="52" spans="1:5" ht="11.25" customHeight="1" x14ac:dyDescent="0.2">
      <c r="A52" s="11" t="s">
        <v>44</v>
      </c>
      <c r="B52" s="12">
        <v>0</v>
      </c>
      <c r="C52" s="12">
        <v>0</v>
      </c>
      <c r="D52" s="13">
        <v>5440</v>
      </c>
    </row>
    <row r="53" spans="1:5" ht="11.25" customHeight="1" x14ac:dyDescent="0.2">
      <c r="A53" s="11" t="s">
        <v>45</v>
      </c>
      <c r="B53" s="12">
        <v>0</v>
      </c>
      <c r="C53" s="12">
        <v>0</v>
      </c>
      <c r="D53" s="13">
        <v>5450</v>
      </c>
    </row>
    <row r="54" spans="1:5" ht="11.25" customHeight="1" x14ac:dyDescent="0.2">
      <c r="A54" s="11"/>
      <c r="B54" s="7"/>
      <c r="C54" s="7"/>
      <c r="D54" s="8"/>
    </row>
    <row r="55" spans="1:5" ht="11.25" customHeight="1" x14ac:dyDescent="0.2">
      <c r="A55" s="9" t="s">
        <v>46</v>
      </c>
      <c r="B55" s="10">
        <f>SUM(B56:B59)</f>
        <v>3098232.74</v>
      </c>
      <c r="C55" s="10">
        <f>SUM(C56:C59)</f>
        <v>2586618.06</v>
      </c>
      <c r="D55" s="8"/>
    </row>
    <row r="56" spans="1:5" ht="11.25" customHeight="1" x14ac:dyDescent="0.2">
      <c r="A56" s="11" t="s">
        <v>47</v>
      </c>
      <c r="B56" s="12">
        <v>3098232.74</v>
      </c>
      <c r="C56" s="12">
        <v>2586618.06</v>
      </c>
      <c r="D56" s="13">
        <v>5510</v>
      </c>
    </row>
    <row r="57" spans="1:5" ht="11.25" customHeight="1" x14ac:dyDescent="0.2">
      <c r="A57" s="11" t="s">
        <v>48</v>
      </c>
      <c r="B57" s="12">
        <v>0</v>
      </c>
      <c r="C57" s="12">
        <v>0</v>
      </c>
      <c r="D57" s="13">
        <v>5520</v>
      </c>
    </row>
    <row r="58" spans="1:5" ht="11.25" customHeight="1" x14ac:dyDescent="0.2">
      <c r="A58" s="11" t="s">
        <v>49</v>
      </c>
      <c r="B58" s="12">
        <v>0</v>
      </c>
      <c r="C58" s="12">
        <v>0</v>
      </c>
      <c r="D58" s="13">
        <v>5530</v>
      </c>
    </row>
    <row r="59" spans="1:5" ht="11.25" customHeight="1" x14ac:dyDescent="0.2">
      <c r="A59" s="11" t="s">
        <v>50</v>
      </c>
      <c r="B59" s="12">
        <v>0</v>
      </c>
      <c r="C59" s="12">
        <v>0</v>
      </c>
      <c r="D59" s="13">
        <v>5590</v>
      </c>
    </row>
    <row r="60" spans="1:5" ht="11.25" customHeight="1" x14ac:dyDescent="0.2">
      <c r="A60" s="11"/>
      <c r="B60" s="7"/>
      <c r="C60" s="7"/>
      <c r="D60" s="8"/>
    </row>
    <row r="61" spans="1:5" ht="11.25" customHeight="1" x14ac:dyDescent="0.2">
      <c r="A61" s="9" t="s">
        <v>51</v>
      </c>
      <c r="B61" s="10">
        <f>SUM(B62)</f>
        <v>0</v>
      </c>
      <c r="C61" s="10">
        <f>SUM(C62)</f>
        <v>0</v>
      </c>
      <c r="D61" s="8"/>
    </row>
    <row r="62" spans="1:5" ht="11.25" customHeight="1" x14ac:dyDescent="0.2">
      <c r="A62" s="11" t="s">
        <v>52</v>
      </c>
      <c r="B62" s="12">
        <v>0</v>
      </c>
      <c r="C62" s="12">
        <v>0</v>
      </c>
      <c r="D62" s="13">
        <v>5610</v>
      </c>
    </row>
    <row r="63" spans="1:5" ht="11.25" customHeight="1" x14ac:dyDescent="0.2">
      <c r="A63" s="14"/>
      <c r="B63" s="7"/>
      <c r="C63" s="7"/>
      <c r="D63" s="8"/>
    </row>
    <row r="64" spans="1:5" ht="11.25" customHeight="1" x14ac:dyDescent="0.2">
      <c r="A64" s="6" t="s">
        <v>53</v>
      </c>
      <c r="B64" s="10">
        <f>B61+B55+B48+B43+B32+B27</f>
        <v>60617310.119999997</v>
      </c>
      <c r="C64" s="15">
        <f>C61+C55+C48+C43+C32+C27</f>
        <v>59898997.130000003</v>
      </c>
      <c r="D64" s="8"/>
      <c r="E64" s="8"/>
    </row>
    <row r="65" spans="1:8" ht="11.25" customHeight="1" x14ac:dyDescent="0.2">
      <c r="A65" s="16"/>
      <c r="B65" s="7"/>
      <c r="C65" s="7"/>
      <c r="D65" s="8"/>
      <c r="E65" s="8"/>
    </row>
    <row r="66" spans="1:8" s="8" customFormat="1" ht="10.5" x14ac:dyDescent="0.2">
      <c r="A66" s="6" t="s">
        <v>54</v>
      </c>
      <c r="B66" s="10">
        <f>B24-B64</f>
        <v>26868589.68</v>
      </c>
      <c r="C66" s="10">
        <f>C24-C64</f>
        <v>17239907.68999999</v>
      </c>
      <c r="E66" s="4"/>
    </row>
    <row r="67" spans="1:8" s="8" customFormat="1" ht="10.5" x14ac:dyDescent="0.2">
      <c r="A67" s="14"/>
      <c r="B67" s="7"/>
      <c r="C67" s="7"/>
      <c r="E67" s="4"/>
    </row>
    <row r="68" spans="1:8" s="18" customFormat="1" ht="10.5" x14ac:dyDescent="0.2">
      <c r="A68" s="17"/>
      <c r="B68" s="4"/>
      <c r="C68" s="4"/>
      <c r="D68" s="8"/>
      <c r="E68" s="4"/>
      <c r="F68" s="4"/>
      <c r="G68" s="4"/>
      <c r="H68" s="4"/>
    </row>
    <row r="69" spans="1:8" ht="12.5" x14ac:dyDescent="0.2">
      <c r="A69" s="19" t="s">
        <v>55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42" workbookViewId="0">
      <selection activeCell="B12" sqref="B12"/>
    </sheetView>
  </sheetViews>
  <sheetFormatPr baseColWidth="10" defaultColWidth="12" defaultRowHeight="10" x14ac:dyDescent="0.2"/>
  <cols>
    <col min="1" max="1" width="100.77734375" style="20" customWidth="1"/>
    <col min="2" max="3" width="25.77734375" style="20" customWidth="1"/>
    <col min="4" max="4" width="11.77734375" style="20" bestFit="1" customWidth="1"/>
    <col min="5" max="16384" width="12" style="20"/>
  </cols>
  <sheetData>
    <row r="1" spans="1:4" ht="45" customHeight="1" x14ac:dyDescent="0.2">
      <c r="A1" s="1" t="s">
        <v>56</v>
      </c>
      <c r="B1" s="2"/>
      <c r="C1" s="3"/>
    </row>
    <row r="2" spans="1:4" ht="10.5" x14ac:dyDescent="0.2">
      <c r="A2" s="5" t="s">
        <v>1</v>
      </c>
      <c r="B2" s="5">
        <v>2024</v>
      </c>
      <c r="C2" s="5">
        <v>2023</v>
      </c>
    </row>
    <row r="3" spans="1:4" s="23" customFormat="1" ht="10.5" x14ac:dyDescent="0.2">
      <c r="A3" s="21" t="s">
        <v>2</v>
      </c>
      <c r="B3" s="22"/>
      <c r="C3" s="22"/>
    </row>
    <row r="4" spans="1:4" ht="10.5" x14ac:dyDescent="0.2">
      <c r="A4" s="24" t="s">
        <v>3</v>
      </c>
      <c r="B4" s="10">
        <f>SUM(B5:B11)</f>
        <v>251950</v>
      </c>
      <c r="C4" s="10">
        <f>SUM(C5:C11)</f>
        <v>290140</v>
      </c>
      <c r="D4" s="23"/>
    </row>
    <row r="5" spans="1:4" x14ac:dyDescent="0.2">
      <c r="A5" s="25" t="s">
        <v>4</v>
      </c>
      <c r="B5" s="26">
        <v>0</v>
      </c>
      <c r="C5" s="26">
        <v>0</v>
      </c>
      <c r="D5" s="27">
        <v>4110</v>
      </c>
    </row>
    <row r="6" spans="1:4" x14ac:dyDescent="0.2">
      <c r="A6" s="25" t="s">
        <v>5</v>
      </c>
      <c r="B6" s="26">
        <v>0</v>
      </c>
      <c r="C6" s="26">
        <v>0</v>
      </c>
      <c r="D6" s="27">
        <v>4120</v>
      </c>
    </row>
    <row r="7" spans="1:4" x14ac:dyDescent="0.2">
      <c r="A7" s="25" t="s">
        <v>6</v>
      </c>
      <c r="B7" s="26">
        <v>0</v>
      </c>
      <c r="C7" s="26">
        <v>0</v>
      </c>
      <c r="D7" s="27">
        <v>4130</v>
      </c>
    </row>
    <row r="8" spans="1:4" x14ac:dyDescent="0.2">
      <c r="A8" s="25" t="s">
        <v>7</v>
      </c>
      <c r="B8" s="26">
        <v>0</v>
      </c>
      <c r="C8" s="26">
        <v>0</v>
      </c>
      <c r="D8" s="27">
        <v>4140</v>
      </c>
    </row>
    <row r="9" spans="1:4" x14ac:dyDescent="0.2">
      <c r="A9" s="25" t="s">
        <v>8</v>
      </c>
      <c r="B9" s="26">
        <v>0</v>
      </c>
      <c r="C9" s="26">
        <v>0</v>
      </c>
      <c r="D9" s="27">
        <v>4150</v>
      </c>
    </row>
    <row r="10" spans="1:4" x14ac:dyDescent="0.2">
      <c r="A10" s="25" t="s">
        <v>9</v>
      </c>
      <c r="B10" s="26">
        <v>0</v>
      </c>
      <c r="C10" s="26">
        <v>0</v>
      </c>
      <c r="D10" s="27">
        <v>4160</v>
      </c>
    </row>
    <row r="11" spans="1:4" ht="11.25" customHeight="1" x14ac:dyDescent="0.2">
      <c r="A11" s="25" t="s">
        <v>10</v>
      </c>
      <c r="B11" s="26">
        <v>251950</v>
      </c>
      <c r="C11" s="26">
        <v>290140</v>
      </c>
      <c r="D11" s="27">
        <v>4170</v>
      </c>
    </row>
    <row r="12" spans="1:4" ht="11.25" customHeight="1" x14ac:dyDescent="0.2">
      <c r="A12" s="25"/>
      <c r="B12" s="22"/>
      <c r="C12" s="22"/>
      <c r="D12" s="23"/>
    </row>
    <row r="13" spans="1:4" ht="21" x14ac:dyDescent="0.2">
      <c r="A13" s="24" t="s">
        <v>11</v>
      </c>
      <c r="B13" s="10">
        <f>SUM(B14:B15)</f>
        <v>4257940</v>
      </c>
      <c r="C13" s="10">
        <f>SUM(C14:C15)</f>
        <v>3234658</v>
      </c>
      <c r="D13" s="23"/>
    </row>
    <row r="14" spans="1:4" ht="20" x14ac:dyDescent="0.2">
      <c r="A14" s="25" t="s">
        <v>12</v>
      </c>
      <c r="B14" s="26">
        <v>0</v>
      </c>
      <c r="C14" s="26">
        <v>0</v>
      </c>
      <c r="D14" s="27">
        <v>4210</v>
      </c>
    </row>
    <row r="15" spans="1:4" ht="11.25" customHeight="1" x14ac:dyDescent="0.2">
      <c r="A15" s="25" t="s">
        <v>13</v>
      </c>
      <c r="B15" s="26">
        <v>4257940</v>
      </c>
      <c r="C15" s="26">
        <v>3234658</v>
      </c>
      <c r="D15" s="27">
        <v>4220</v>
      </c>
    </row>
    <row r="16" spans="1:4" ht="11.25" customHeight="1" x14ac:dyDescent="0.2">
      <c r="A16" s="25"/>
      <c r="B16" s="22"/>
      <c r="C16" s="22"/>
      <c r="D16" s="23"/>
    </row>
    <row r="17" spans="1:5" ht="11.25" customHeight="1" x14ac:dyDescent="0.2">
      <c r="A17" s="24" t="s">
        <v>14</v>
      </c>
      <c r="B17" s="10">
        <f>SUM(B18:B22)</f>
        <v>56378</v>
      </c>
      <c r="C17" s="10">
        <f>SUM(C18:C22)</f>
        <v>21000</v>
      </c>
      <c r="D17" s="23"/>
    </row>
    <row r="18" spans="1:5" ht="11.25" customHeight="1" x14ac:dyDescent="0.2">
      <c r="A18" s="25" t="s">
        <v>15</v>
      </c>
      <c r="B18" s="26">
        <v>0</v>
      </c>
      <c r="C18" s="26">
        <v>0</v>
      </c>
      <c r="D18" s="27">
        <v>4310</v>
      </c>
    </row>
    <row r="19" spans="1:5" ht="11.25" customHeight="1" x14ac:dyDescent="0.2">
      <c r="A19" s="25" t="s">
        <v>16</v>
      </c>
      <c r="B19" s="26">
        <v>0</v>
      </c>
      <c r="C19" s="26">
        <v>0</v>
      </c>
      <c r="D19" s="27">
        <v>4320</v>
      </c>
    </row>
    <row r="20" spans="1:5" ht="11.25" customHeight="1" x14ac:dyDescent="0.2">
      <c r="A20" s="25" t="s">
        <v>17</v>
      </c>
      <c r="B20" s="26">
        <v>0</v>
      </c>
      <c r="C20" s="26">
        <v>0</v>
      </c>
      <c r="D20" s="27">
        <v>4330</v>
      </c>
    </row>
    <row r="21" spans="1:5" ht="11.25" customHeight="1" x14ac:dyDescent="0.2">
      <c r="A21" s="25" t="s">
        <v>18</v>
      </c>
      <c r="B21" s="26">
        <v>0</v>
      </c>
      <c r="C21" s="26">
        <v>0</v>
      </c>
      <c r="D21" s="27">
        <v>4340</v>
      </c>
    </row>
    <row r="22" spans="1:5" ht="11.25" customHeight="1" x14ac:dyDescent="0.2">
      <c r="A22" s="25" t="s">
        <v>19</v>
      </c>
      <c r="B22" s="26">
        <v>56378</v>
      </c>
      <c r="C22" s="26">
        <v>21000</v>
      </c>
      <c r="D22" s="27">
        <v>4390</v>
      </c>
    </row>
    <row r="23" spans="1:5" ht="11.25" customHeight="1" x14ac:dyDescent="0.2">
      <c r="A23" s="28"/>
      <c r="B23" s="22"/>
      <c r="C23" s="22"/>
      <c r="D23" s="23"/>
    </row>
    <row r="24" spans="1:5" ht="11.25" customHeight="1" x14ac:dyDescent="0.2">
      <c r="A24" s="21" t="s">
        <v>20</v>
      </c>
      <c r="B24" s="10">
        <f>SUM(B4+B13+B17)</f>
        <v>4566268</v>
      </c>
      <c r="C24" s="29">
        <f>SUM(C4+C13+C17)</f>
        <v>3545798</v>
      </c>
      <c r="D24" s="23"/>
    </row>
    <row r="25" spans="1:5" ht="11.25" customHeight="1" x14ac:dyDescent="0.2">
      <c r="A25" s="30"/>
      <c r="B25" s="22"/>
      <c r="C25" s="22"/>
      <c r="D25" s="23"/>
      <c r="E25" s="23"/>
    </row>
    <row r="26" spans="1:5" s="23" customFormat="1" ht="11.25" customHeight="1" x14ac:dyDescent="0.2">
      <c r="A26" s="21" t="s">
        <v>21</v>
      </c>
      <c r="B26" s="22"/>
      <c r="C26" s="22"/>
      <c r="E26" s="20"/>
    </row>
    <row r="27" spans="1:5" ht="11.25" customHeight="1" x14ac:dyDescent="0.2">
      <c r="A27" s="24" t="s">
        <v>22</v>
      </c>
      <c r="B27" s="10">
        <f>SUM(B28:B30)</f>
        <v>4383141.7300000004</v>
      </c>
      <c r="C27" s="10">
        <f>SUM(C28:C30)</f>
        <v>3504418.9200000004</v>
      </c>
      <c r="D27" s="23"/>
    </row>
    <row r="28" spans="1:5" ht="11.25" customHeight="1" x14ac:dyDescent="0.2">
      <c r="A28" s="25" t="s">
        <v>23</v>
      </c>
      <c r="B28" s="26">
        <v>2722800.85</v>
      </c>
      <c r="C28" s="26">
        <v>2459120.4700000002</v>
      </c>
      <c r="D28" s="27">
        <v>5110</v>
      </c>
    </row>
    <row r="29" spans="1:5" ht="11.25" customHeight="1" x14ac:dyDescent="0.2">
      <c r="A29" s="25" t="s">
        <v>24</v>
      </c>
      <c r="B29" s="26">
        <v>218432.56</v>
      </c>
      <c r="C29" s="26">
        <v>272399.03999999998</v>
      </c>
      <c r="D29" s="27">
        <v>5120</v>
      </c>
    </row>
    <row r="30" spans="1:5" ht="11.25" customHeight="1" x14ac:dyDescent="0.2">
      <c r="A30" s="25" t="s">
        <v>25</v>
      </c>
      <c r="B30" s="26">
        <v>1441908.32</v>
      </c>
      <c r="C30" s="26">
        <v>772899.41</v>
      </c>
      <c r="D30" s="27">
        <v>5130</v>
      </c>
    </row>
    <row r="31" spans="1:5" ht="11.25" customHeight="1" x14ac:dyDescent="0.2">
      <c r="A31" s="25"/>
      <c r="B31" s="22"/>
      <c r="C31" s="22"/>
      <c r="D31" s="23"/>
    </row>
    <row r="32" spans="1:5" ht="11.25" customHeight="1" x14ac:dyDescent="0.2">
      <c r="A32" s="24" t="s">
        <v>26</v>
      </c>
      <c r="B32" s="10">
        <f>SUM(B33:B41)</f>
        <v>0</v>
      </c>
      <c r="C32" s="10">
        <f>SUM(C33:C41)</f>
        <v>0</v>
      </c>
      <c r="D32" s="23"/>
    </row>
    <row r="33" spans="1:4" ht="11.25" customHeight="1" x14ac:dyDescent="0.2">
      <c r="A33" s="25" t="s">
        <v>27</v>
      </c>
      <c r="B33" s="26">
        <v>0</v>
      </c>
      <c r="C33" s="26">
        <v>0</v>
      </c>
      <c r="D33" s="27">
        <v>5210</v>
      </c>
    </row>
    <row r="34" spans="1:4" ht="11.25" customHeight="1" x14ac:dyDescent="0.2">
      <c r="A34" s="25" t="s">
        <v>28</v>
      </c>
      <c r="B34" s="26">
        <v>0</v>
      </c>
      <c r="C34" s="26">
        <v>0</v>
      </c>
      <c r="D34" s="27">
        <v>5220</v>
      </c>
    </row>
    <row r="35" spans="1:4" ht="11.25" customHeight="1" x14ac:dyDescent="0.2">
      <c r="A35" s="25" t="s">
        <v>29</v>
      </c>
      <c r="B35" s="26">
        <v>0</v>
      </c>
      <c r="C35" s="26">
        <v>0</v>
      </c>
      <c r="D35" s="27">
        <v>5230</v>
      </c>
    </row>
    <row r="36" spans="1:4" ht="11.25" customHeight="1" x14ac:dyDescent="0.2">
      <c r="A36" s="25" t="s">
        <v>30</v>
      </c>
      <c r="B36" s="26">
        <v>0</v>
      </c>
      <c r="C36" s="26">
        <v>0</v>
      </c>
      <c r="D36" s="27">
        <v>5240</v>
      </c>
    </row>
    <row r="37" spans="1:4" ht="11.25" customHeight="1" x14ac:dyDescent="0.2">
      <c r="A37" s="25" t="s">
        <v>31</v>
      </c>
      <c r="B37" s="26">
        <v>0</v>
      </c>
      <c r="C37" s="26">
        <v>0</v>
      </c>
      <c r="D37" s="27">
        <v>5250</v>
      </c>
    </row>
    <row r="38" spans="1:4" ht="11.25" customHeight="1" x14ac:dyDescent="0.2">
      <c r="A38" s="25" t="s">
        <v>32</v>
      </c>
      <c r="B38" s="26">
        <v>0</v>
      </c>
      <c r="C38" s="26">
        <v>0</v>
      </c>
      <c r="D38" s="27">
        <v>5260</v>
      </c>
    </row>
    <row r="39" spans="1:4" ht="11.25" customHeight="1" x14ac:dyDescent="0.2">
      <c r="A39" s="25" t="s">
        <v>33</v>
      </c>
      <c r="B39" s="26">
        <v>0</v>
      </c>
      <c r="C39" s="26">
        <v>0</v>
      </c>
      <c r="D39" s="27">
        <v>5270</v>
      </c>
    </row>
    <row r="40" spans="1:4" ht="11.25" customHeight="1" x14ac:dyDescent="0.2">
      <c r="A40" s="25" t="s">
        <v>34</v>
      </c>
      <c r="B40" s="26">
        <v>0</v>
      </c>
      <c r="C40" s="26">
        <v>0</v>
      </c>
      <c r="D40" s="27">
        <v>5280</v>
      </c>
    </row>
    <row r="41" spans="1:4" ht="11.25" customHeight="1" x14ac:dyDescent="0.2">
      <c r="A41" s="25" t="s">
        <v>35</v>
      </c>
      <c r="B41" s="26">
        <v>0</v>
      </c>
      <c r="C41" s="26">
        <v>0</v>
      </c>
      <c r="D41" s="27">
        <v>5290</v>
      </c>
    </row>
    <row r="42" spans="1:4" ht="11.25" customHeight="1" x14ac:dyDescent="0.2">
      <c r="A42" s="25"/>
      <c r="B42" s="22"/>
      <c r="C42" s="22"/>
      <c r="D42" s="23"/>
    </row>
    <row r="43" spans="1:4" ht="11.25" customHeight="1" x14ac:dyDescent="0.2">
      <c r="A43" s="24" t="s">
        <v>36</v>
      </c>
      <c r="B43" s="10">
        <f>SUM(B44:B46)</f>
        <v>0</v>
      </c>
      <c r="C43" s="10">
        <f>SUM(C44:C46)</f>
        <v>0</v>
      </c>
      <c r="D43" s="23"/>
    </row>
    <row r="44" spans="1:4" ht="11.25" customHeight="1" x14ac:dyDescent="0.2">
      <c r="A44" s="25" t="s">
        <v>37</v>
      </c>
      <c r="B44" s="26">
        <v>0</v>
      </c>
      <c r="C44" s="26">
        <v>0</v>
      </c>
      <c r="D44" s="27">
        <v>5310</v>
      </c>
    </row>
    <row r="45" spans="1:4" ht="11.25" customHeight="1" x14ac:dyDescent="0.2">
      <c r="A45" s="25" t="s">
        <v>38</v>
      </c>
      <c r="B45" s="26">
        <v>0</v>
      </c>
      <c r="C45" s="26">
        <v>0</v>
      </c>
      <c r="D45" s="27">
        <v>5320</v>
      </c>
    </row>
    <row r="46" spans="1:4" ht="11.25" customHeight="1" x14ac:dyDescent="0.2">
      <c r="A46" s="25" t="s">
        <v>39</v>
      </c>
      <c r="B46" s="26">
        <v>0</v>
      </c>
      <c r="C46" s="26">
        <v>0</v>
      </c>
      <c r="D46" s="27">
        <v>5330</v>
      </c>
    </row>
    <row r="47" spans="1:4" ht="11.25" customHeight="1" x14ac:dyDescent="0.2">
      <c r="A47" s="25"/>
      <c r="B47" s="22"/>
      <c r="C47" s="22"/>
      <c r="D47" s="23"/>
    </row>
    <row r="48" spans="1:4" ht="11.25" customHeight="1" x14ac:dyDescent="0.2">
      <c r="A48" s="24" t="s">
        <v>40</v>
      </c>
      <c r="B48" s="10">
        <f>SUM(B49:B53)</f>
        <v>0</v>
      </c>
      <c r="C48" s="10">
        <f>SUM(C49:C53)</f>
        <v>0</v>
      </c>
      <c r="D48" s="23"/>
    </row>
    <row r="49" spans="1:5" ht="11.25" customHeight="1" x14ac:dyDescent="0.2">
      <c r="A49" s="25" t="s">
        <v>41</v>
      </c>
      <c r="B49" s="26">
        <v>0</v>
      </c>
      <c r="C49" s="26">
        <v>0</v>
      </c>
      <c r="D49" s="27">
        <v>5410</v>
      </c>
    </row>
    <row r="50" spans="1:5" ht="11.25" customHeight="1" x14ac:dyDescent="0.2">
      <c r="A50" s="25" t="s">
        <v>42</v>
      </c>
      <c r="B50" s="26">
        <v>0</v>
      </c>
      <c r="C50" s="26">
        <v>0</v>
      </c>
      <c r="D50" s="27">
        <v>5420</v>
      </c>
    </row>
    <row r="51" spans="1:5" ht="11.25" customHeight="1" x14ac:dyDescent="0.2">
      <c r="A51" s="25" t="s">
        <v>43</v>
      </c>
      <c r="B51" s="26">
        <v>0</v>
      </c>
      <c r="C51" s="26">
        <v>0</v>
      </c>
      <c r="D51" s="27">
        <v>5430</v>
      </c>
    </row>
    <row r="52" spans="1:5" ht="11.25" customHeight="1" x14ac:dyDescent="0.2">
      <c r="A52" s="25" t="s">
        <v>44</v>
      </c>
      <c r="B52" s="26">
        <v>0</v>
      </c>
      <c r="C52" s="26">
        <v>0</v>
      </c>
      <c r="D52" s="27">
        <v>5440</v>
      </c>
    </row>
    <row r="53" spans="1:5" ht="11.25" customHeight="1" x14ac:dyDescent="0.2">
      <c r="A53" s="25" t="s">
        <v>45</v>
      </c>
      <c r="B53" s="26">
        <v>0</v>
      </c>
      <c r="C53" s="26">
        <v>0</v>
      </c>
      <c r="D53" s="27">
        <v>5450</v>
      </c>
    </row>
    <row r="54" spans="1:5" ht="11.25" customHeight="1" x14ac:dyDescent="0.2">
      <c r="A54" s="25"/>
      <c r="B54" s="22"/>
      <c r="C54" s="22"/>
      <c r="D54" s="23"/>
    </row>
    <row r="55" spans="1:5" ht="11.25" customHeight="1" x14ac:dyDescent="0.2">
      <c r="A55" s="24" t="s">
        <v>46</v>
      </c>
      <c r="B55" s="10">
        <f>SUM(B56:B59)</f>
        <v>25843.75</v>
      </c>
      <c r="C55" s="10">
        <f>SUM(C56:C59)</f>
        <v>39424.15</v>
      </c>
      <c r="D55" s="23"/>
    </row>
    <row r="56" spans="1:5" ht="11.25" customHeight="1" x14ac:dyDescent="0.2">
      <c r="A56" s="25" t="s">
        <v>47</v>
      </c>
      <c r="B56" s="26">
        <v>25843.75</v>
      </c>
      <c r="C56" s="26">
        <v>39424.15</v>
      </c>
      <c r="D56" s="27">
        <v>5510</v>
      </c>
    </row>
    <row r="57" spans="1:5" ht="11.25" customHeight="1" x14ac:dyDescent="0.2">
      <c r="A57" s="25" t="s">
        <v>48</v>
      </c>
      <c r="B57" s="26">
        <v>0</v>
      </c>
      <c r="C57" s="26">
        <v>0</v>
      </c>
      <c r="D57" s="27">
        <v>5520</v>
      </c>
    </row>
    <row r="58" spans="1:5" ht="11.25" customHeight="1" x14ac:dyDescent="0.2">
      <c r="A58" s="25" t="s">
        <v>49</v>
      </c>
      <c r="B58" s="26">
        <v>0</v>
      </c>
      <c r="C58" s="26">
        <v>0</v>
      </c>
      <c r="D58" s="27">
        <v>5530</v>
      </c>
    </row>
    <row r="59" spans="1:5" ht="11.25" customHeight="1" x14ac:dyDescent="0.2">
      <c r="A59" s="25" t="s">
        <v>50</v>
      </c>
      <c r="B59" s="26">
        <v>0</v>
      </c>
      <c r="C59" s="26">
        <v>0</v>
      </c>
      <c r="D59" s="27">
        <v>5590</v>
      </c>
    </row>
    <row r="60" spans="1:5" ht="11.25" customHeight="1" x14ac:dyDescent="0.2">
      <c r="A60" s="25"/>
      <c r="B60" s="22"/>
      <c r="C60" s="22"/>
      <c r="D60" s="23"/>
    </row>
    <row r="61" spans="1:5" ht="11.25" customHeight="1" x14ac:dyDescent="0.2">
      <c r="A61" s="24" t="s">
        <v>51</v>
      </c>
      <c r="B61" s="10">
        <f>SUM(B62)</f>
        <v>0</v>
      </c>
      <c r="C61" s="10">
        <f>SUM(C62)</f>
        <v>0</v>
      </c>
      <c r="D61" s="23"/>
    </row>
    <row r="62" spans="1:5" ht="11.25" customHeight="1" x14ac:dyDescent="0.2">
      <c r="A62" s="25" t="s">
        <v>52</v>
      </c>
      <c r="B62" s="26">
        <v>0</v>
      </c>
      <c r="C62" s="26">
        <v>0</v>
      </c>
      <c r="D62" s="27">
        <v>5610</v>
      </c>
    </row>
    <row r="63" spans="1:5" ht="11.25" customHeight="1" x14ac:dyDescent="0.2">
      <c r="A63" s="28"/>
      <c r="B63" s="22"/>
      <c r="C63" s="22"/>
      <c r="D63" s="23"/>
    </row>
    <row r="64" spans="1:5" ht="11.25" customHeight="1" x14ac:dyDescent="0.2">
      <c r="A64" s="21" t="s">
        <v>53</v>
      </c>
      <c r="B64" s="10">
        <f>B61+B55+B48+B43+B32+B27</f>
        <v>4408985.4800000004</v>
      </c>
      <c r="C64" s="29">
        <f>C61+C55+C48+C43+C32+C27</f>
        <v>3543843.0700000003</v>
      </c>
      <c r="D64" s="23"/>
      <c r="E64" s="23"/>
    </row>
    <row r="65" spans="1:8" ht="11.25" customHeight="1" x14ac:dyDescent="0.2">
      <c r="A65" s="30"/>
      <c r="B65" s="22"/>
      <c r="C65" s="22"/>
      <c r="D65" s="23"/>
      <c r="E65" s="23"/>
    </row>
    <row r="66" spans="1:8" s="23" customFormat="1" ht="10.5" x14ac:dyDescent="0.2">
      <c r="A66" s="21" t="s">
        <v>54</v>
      </c>
      <c r="B66" s="10">
        <f>B24-B64</f>
        <v>157282.51999999955</v>
      </c>
      <c r="C66" s="10">
        <f>C24-C64</f>
        <v>1954.929999999702</v>
      </c>
      <c r="E66" s="20"/>
    </row>
    <row r="67" spans="1:8" s="23" customFormat="1" ht="10.5" x14ac:dyDescent="0.2">
      <c r="A67" s="28"/>
      <c r="B67" s="22"/>
      <c r="C67" s="22"/>
      <c r="E67" s="20"/>
    </row>
    <row r="68" spans="1:8" s="32" customFormat="1" ht="10.5" x14ac:dyDescent="0.2">
      <c r="A68" s="31"/>
      <c r="B68" s="20"/>
      <c r="C68" s="20"/>
      <c r="D68" s="23"/>
      <c r="E68" s="20"/>
      <c r="F68" s="20"/>
      <c r="G68" s="20"/>
      <c r="H68" s="20"/>
    </row>
    <row r="69" spans="1:8" ht="12.5" x14ac:dyDescent="0.2">
      <c r="A69" s="19" t="s">
        <v>55</v>
      </c>
    </row>
    <row r="77" spans="1:8" ht="10.5" x14ac:dyDescent="0.2">
      <c r="A77" s="33" t="s">
        <v>57</v>
      </c>
      <c r="B77" s="34" t="s">
        <v>58</v>
      </c>
      <c r="C77" s="34"/>
    </row>
    <row r="78" spans="1:8" ht="21" x14ac:dyDescent="0.2">
      <c r="A78" s="35" t="s">
        <v>59</v>
      </c>
      <c r="B78" s="36" t="s">
        <v>60</v>
      </c>
      <c r="C78" s="36"/>
    </row>
    <row r="79" spans="1:8" ht="10.5" x14ac:dyDescent="0.2">
      <c r="A79" s="37" t="s">
        <v>61</v>
      </c>
      <c r="B79" s="38" t="s">
        <v>62</v>
      </c>
      <c r="C79" s="38"/>
    </row>
  </sheetData>
  <mergeCells count="4">
    <mergeCell ref="A1:C1"/>
    <mergeCell ref="B77:C77"/>
    <mergeCell ref="B78:C78"/>
    <mergeCell ref="B79:C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8" workbookViewId="0">
      <selection activeCell="C22" sqref="C22"/>
    </sheetView>
  </sheetViews>
  <sheetFormatPr baseColWidth="10" defaultColWidth="12" defaultRowHeight="10" x14ac:dyDescent="0.2"/>
  <cols>
    <col min="1" max="1" width="100.77734375" style="4" customWidth="1"/>
    <col min="2" max="3" width="25.77734375" style="4" customWidth="1"/>
    <col min="4" max="4" width="11.77734375" style="4" bestFit="1" customWidth="1"/>
    <col min="5" max="16384" width="12" style="4"/>
  </cols>
  <sheetData>
    <row r="1" spans="1:4" ht="45" customHeight="1" x14ac:dyDescent="0.2">
      <c r="A1" s="1" t="s">
        <v>63</v>
      </c>
      <c r="B1" s="2"/>
      <c r="C1" s="3"/>
    </row>
    <row r="2" spans="1:4" ht="10.5" x14ac:dyDescent="0.2">
      <c r="A2" s="5" t="s">
        <v>1</v>
      </c>
      <c r="B2" s="5">
        <v>2024</v>
      </c>
      <c r="C2" s="5">
        <v>2023</v>
      </c>
    </row>
    <row r="3" spans="1:4" s="8" customFormat="1" ht="10.5" x14ac:dyDescent="0.2">
      <c r="A3" s="6" t="s">
        <v>2</v>
      </c>
      <c r="B3" s="7"/>
      <c r="C3" s="7"/>
    </row>
    <row r="4" spans="1:4" ht="10.5" x14ac:dyDescent="0.2">
      <c r="A4" s="9" t="s">
        <v>3</v>
      </c>
      <c r="B4" s="10">
        <f>SUM(B5:B11)</f>
        <v>436697.21</v>
      </c>
      <c r="C4" s="10">
        <f>SUM(C5:C11)</f>
        <v>675083.28</v>
      </c>
      <c r="D4" s="8"/>
    </row>
    <row r="5" spans="1:4" x14ac:dyDescent="0.2">
      <c r="A5" s="11" t="s">
        <v>4</v>
      </c>
      <c r="B5" s="12">
        <v>0</v>
      </c>
      <c r="C5" s="12">
        <v>0</v>
      </c>
      <c r="D5" s="13">
        <v>4110</v>
      </c>
    </row>
    <row r="6" spans="1:4" x14ac:dyDescent="0.2">
      <c r="A6" s="11" t="s">
        <v>5</v>
      </c>
      <c r="B6" s="12">
        <v>0</v>
      </c>
      <c r="C6" s="12">
        <v>0</v>
      </c>
      <c r="D6" s="13">
        <v>4120</v>
      </c>
    </row>
    <row r="7" spans="1:4" x14ac:dyDescent="0.2">
      <c r="A7" s="11" t="s">
        <v>6</v>
      </c>
      <c r="B7" s="12">
        <v>0</v>
      </c>
      <c r="C7" s="12">
        <v>0</v>
      </c>
      <c r="D7" s="13">
        <v>4130</v>
      </c>
    </row>
    <row r="8" spans="1:4" x14ac:dyDescent="0.2">
      <c r="A8" s="11" t="s">
        <v>7</v>
      </c>
      <c r="B8" s="12">
        <v>0</v>
      </c>
      <c r="C8" s="12">
        <v>0</v>
      </c>
      <c r="D8" s="13">
        <v>4140</v>
      </c>
    </row>
    <row r="9" spans="1:4" x14ac:dyDescent="0.2">
      <c r="A9" s="11" t="s">
        <v>8</v>
      </c>
      <c r="B9" s="12">
        <v>38077.21</v>
      </c>
      <c r="C9" s="12">
        <v>96878.28</v>
      </c>
      <c r="D9" s="13">
        <v>4150</v>
      </c>
    </row>
    <row r="10" spans="1:4" x14ac:dyDescent="0.2">
      <c r="A10" s="11" t="s">
        <v>9</v>
      </c>
      <c r="B10" s="12">
        <v>0</v>
      </c>
      <c r="C10" s="12">
        <v>0</v>
      </c>
      <c r="D10" s="13">
        <v>4160</v>
      </c>
    </row>
    <row r="11" spans="1:4" ht="11.25" customHeight="1" x14ac:dyDescent="0.2">
      <c r="A11" s="11" t="s">
        <v>10</v>
      </c>
      <c r="B11" s="12">
        <v>398620</v>
      </c>
      <c r="C11" s="12">
        <v>578205</v>
      </c>
      <c r="D11" s="13">
        <v>4170</v>
      </c>
    </row>
    <row r="12" spans="1:4" ht="11.25" customHeight="1" x14ac:dyDescent="0.2">
      <c r="A12" s="11"/>
      <c r="B12" s="7"/>
      <c r="C12" s="7"/>
      <c r="D12" s="8"/>
    </row>
    <row r="13" spans="1:4" ht="21" x14ac:dyDescent="0.2">
      <c r="A13" s="9" t="s">
        <v>11</v>
      </c>
      <c r="B13" s="10">
        <f>SUM(B14:B15)</f>
        <v>18102350.52</v>
      </c>
      <c r="C13" s="10">
        <f>SUM(C14:C15)</f>
        <v>16467303.84</v>
      </c>
      <c r="D13" s="8"/>
    </row>
    <row r="14" spans="1:4" ht="20" x14ac:dyDescent="0.2">
      <c r="A14" s="11" t="s">
        <v>12</v>
      </c>
      <c r="B14" s="12">
        <v>0</v>
      </c>
      <c r="C14" s="12">
        <v>0</v>
      </c>
      <c r="D14" s="13">
        <v>4210</v>
      </c>
    </row>
    <row r="15" spans="1:4" ht="11.25" customHeight="1" x14ac:dyDescent="0.2">
      <c r="A15" s="11" t="s">
        <v>13</v>
      </c>
      <c r="B15" s="12">
        <v>18102350.52</v>
      </c>
      <c r="C15" s="12">
        <v>16467303.84</v>
      </c>
      <c r="D15" s="13">
        <v>4220</v>
      </c>
    </row>
    <row r="16" spans="1:4" ht="11.25" customHeight="1" x14ac:dyDescent="0.2">
      <c r="A16" s="11"/>
      <c r="B16" s="7"/>
      <c r="C16" s="7"/>
      <c r="D16" s="8"/>
    </row>
    <row r="17" spans="1:5" ht="11.25" customHeight="1" x14ac:dyDescent="0.2">
      <c r="A17" s="9" t="s">
        <v>14</v>
      </c>
      <c r="B17" s="10">
        <f>SUM(B18:B22)</f>
        <v>231500</v>
      </c>
      <c r="C17" s="10">
        <f>SUM(C18:C22)</f>
        <v>280335</v>
      </c>
      <c r="D17" s="8"/>
    </row>
    <row r="18" spans="1:5" ht="11.25" customHeight="1" x14ac:dyDescent="0.2">
      <c r="A18" s="11" t="s">
        <v>15</v>
      </c>
      <c r="B18" s="12">
        <v>0</v>
      </c>
      <c r="C18" s="12">
        <v>0</v>
      </c>
      <c r="D18" s="13">
        <v>4310</v>
      </c>
    </row>
    <row r="19" spans="1:5" ht="11.25" customHeight="1" x14ac:dyDescent="0.2">
      <c r="A19" s="11" t="s">
        <v>16</v>
      </c>
      <c r="B19" s="12">
        <v>0</v>
      </c>
      <c r="C19" s="12">
        <v>0</v>
      </c>
      <c r="D19" s="13">
        <v>4320</v>
      </c>
    </row>
    <row r="20" spans="1:5" ht="11.25" customHeight="1" x14ac:dyDescent="0.2">
      <c r="A20" s="11" t="s">
        <v>17</v>
      </c>
      <c r="B20" s="12">
        <v>0</v>
      </c>
      <c r="C20" s="12">
        <v>0</v>
      </c>
      <c r="D20" s="13">
        <v>4330</v>
      </c>
    </row>
    <row r="21" spans="1:5" ht="11.25" customHeight="1" x14ac:dyDescent="0.2">
      <c r="A21" s="11" t="s">
        <v>18</v>
      </c>
      <c r="B21" s="12">
        <v>0</v>
      </c>
      <c r="C21" s="12">
        <v>0</v>
      </c>
      <c r="D21" s="13">
        <v>4340</v>
      </c>
    </row>
    <row r="22" spans="1:5" ht="11.25" customHeight="1" x14ac:dyDescent="0.2">
      <c r="A22" s="11" t="s">
        <v>19</v>
      </c>
      <c r="B22" s="12">
        <v>231500</v>
      </c>
      <c r="C22" s="12">
        <v>280335</v>
      </c>
      <c r="D22" s="13">
        <v>4390</v>
      </c>
    </row>
    <row r="23" spans="1:5" ht="11.25" customHeight="1" x14ac:dyDescent="0.2">
      <c r="A23" s="14"/>
      <c r="B23" s="7"/>
      <c r="C23" s="7"/>
      <c r="D23" s="8"/>
    </row>
    <row r="24" spans="1:5" ht="11.25" customHeight="1" x14ac:dyDescent="0.2">
      <c r="A24" s="6" t="s">
        <v>20</v>
      </c>
      <c r="B24" s="10">
        <f>SUM(B4+B13+B17)</f>
        <v>18770547.73</v>
      </c>
      <c r="C24" s="15">
        <f>SUM(C4+C13+C17)</f>
        <v>17422722.120000001</v>
      </c>
      <c r="D24" s="8"/>
    </row>
    <row r="25" spans="1:5" ht="11.25" customHeight="1" x14ac:dyDescent="0.2">
      <c r="A25" s="16"/>
      <c r="B25" s="7"/>
      <c r="C25" s="7"/>
      <c r="D25" s="8"/>
      <c r="E25" s="8"/>
    </row>
    <row r="26" spans="1:5" s="8" customFormat="1" ht="11.25" customHeight="1" x14ac:dyDescent="0.2">
      <c r="A26" s="6" t="s">
        <v>21</v>
      </c>
      <c r="B26" s="7"/>
      <c r="C26" s="7"/>
      <c r="E26" s="4"/>
    </row>
    <row r="27" spans="1:5" ht="11.25" customHeight="1" x14ac:dyDescent="0.2">
      <c r="A27" s="9" t="s">
        <v>22</v>
      </c>
      <c r="B27" s="10">
        <f>SUM(B28:B30)</f>
        <v>12836465.100000001</v>
      </c>
      <c r="C27" s="10">
        <f>SUM(C28:C30)</f>
        <v>13146665.540000001</v>
      </c>
      <c r="D27" s="8"/>
    </row>
    <row r="28" spans="1:5" ht="11.25" customHeight="1" x14ac:dyDescent="0.2">
      <c r="A28" s="11" t="s">
        <v>23</v>
      </c>
      <c r="B28" s="12">
        <v>10791148.91</v>
      </c>
      <c r="C28" s="12">
        <v>10781437.01</v>
      </c>
      <c r="D28" s="13">
        <v>5110</v>
      </c>
    </row>
    <row r="29" spans="1:5" ht="11.25" customHeight="1" x14ac:dyDescent="0.2">
      <c r="A29" s="11" t="s">
        <v>24</v>
      </c>
      <c r="B29" s="12">
        <v>1179400.3899999999</v>
      </c>
      <c r="C29" s="12">
        <v>1405094.81</v>
      </c>
      <c r="D29" s="13">
        <v>5120</v>
      </c>
    </row>
    <row r="30" spans="1:5" ht="11.25" customHeight="1" x14ac:dyDescent="0.2">
      <c r="A30" s="11" t="s">
        <v>25</v>
      </c>
      <c r="B30" s="12">
        <v>865915.8</v>
      </c>
      <c r="C30" s="12">
        <v>960133.72</v>
      </c>
      <c r="D30" s="13">
        <v>5130</v>
      </c>
    </row>
    <row r="31" spans="1:5" ht="11.25" customHeight="1" x14ac:dyDescent="0.2">
      <c r="A31" s="11"/>
      <c r="B31" s="7"/>
      <c r="C31" s="7"/>
      <c r="D31" s="8"/>
    </row>
    <row r="32" spans="1:5" ht="11.25" customHeight="1" x14ac:dyDescent="0.2">
      <c r="A32" s="9" t="s">
        <v>26</v>
      </c>
      <c r="B32" s="10">
        <f>SUM(B33:B41)</f>
        <v>4074436.08</v>
      </c>
      <c r="C32" s="10">
        <f>SUM(C33:C41)</f>
        <v>3016333.37</v>
      </c>
      <c r="D32" s="8"/>
    </row>
    <row r="33" spans="1:4" ht="11.25" customHeight="1" x14ac:dyDescent="0.2">
      <c r="A33" s="11" t="s">
        <v>27</v>
      </c>
      <c r="B33" s="12">
        <v>0</v>
      </c>
      <c r="C33" s="12">
        <v>0</v>
      </c>
      <c r="D33" s="13">
        <v>5210</v>
      </c>
    </row>
    <row r="34" spans="1:4" ht="11.25" customHeight="1" x14ac:dyDescent="0.2">
      <c r="A34" s="11" t="s">
        <v>28</v>
      </c>
      <c r="B34" s="12">
        <v>0</v>
      </c>
      <c r="C34" s="12">
        <v>0</v>
      </c>
      <c r="D34" s="13">
        <v>5220</v>
      </c>
    </row>
    <row r="35" spans="1:4" ht="11.25" customHeight="1" x14ac:dyDescent="0.2">
      <c r="A35" s="11" t="s">
        <v>29</v>
      </c>
      <c r="B35" s="12">
        <v>0</v>
      </c>
      <c r="C35" s="12">
        <v>0</v>
      </c>
      <c r="D35" s="13">
        <v>5230</v>
      </c>
    </row>
    <row r="36" spans="1:4" ht="11.25" customHeight="1" x14ac:dyDescent="0.2">
      <c r="A36" s="11" t="s">
        <v>30</v>
      </c>
      <c r="B36" s="12">
        <v>4074436.08</v>
      </c>
      <c r="C36" s="12">
        <v>3016333.37</v>
      </c>
      <c r="D36" s="13">
        <v>5240</v>
      </c>
    </row>
    <row r="37" spans="1:4" ht="11.25" customHeight="1" x14ac:dyDescent="0.2">
      <c r="A37" s="11" t="s">
        <v>31</v>
      </c>
      <c r="B37" s="12">
        <v>0</v>
      </c>
      <c r="C37" s="12">
        <v>0</v>
      </c>
      <c r="D37" s="13">
        <v>5250</v>
      </c>
    </row>
    <row r="38" spans="1:4" ht="11.25" customHeight="1" x14ac:dyDescent="0.2">
      <c r="A38" s="11" t="s">
        <v>32</v>
      </c>
      <c r="B38" s="12">
        <v>0</v>
      </c>
      <c r="C38" s="12">
        <v>0</v>
      </c>
      <c r="D38" s="13">
        <v>5260</v>
      </c>
    </row>
    <row r="39" spans="1:4" ht="11.25" customHeight="1" x14ac:dyDescent="0.2">
      <c r="A39" s="11" t="s">
        <v>33</v>
      </c>
      <c r="B39" s="12">
        <v>0</v>
      </c>
      <c r="C39" s="12">
        <v>0</v>
      </c>
      <c r="D39" s="13">
        <v>5270</v>
      </c>
    </row>
    <row r="40" spans="1:4" ht="11.25" customHeight="1" x14ac:dyDescent="0.2">
      <c r="A40" s="11" t="s">
        <v>34</v>
      </c>
      <c r="B40" s="12">
        <v>0</v>
      </c>
      <c r="C40" s="12">
        <v>0</v>
      </c>
      <c r="D40" s="13">
        <v>5280</v>
      </c>
    </row>
    <row r="41" spans="1:4" ht="11.25" customHeight="1" x14ac:dyDescent="0.2">
      <c r="A41" s="11" t="s">
        <v>35</v>
      </c>
      <c r="B41" s="12">
        <v>0</v>
      </c>
      <c r="C41" s="12">
        <v>0</v>
      </c>
      <c r="D41" s="13">
        <v>5290</v>
      </c>
    </row>
    <row r="42" spans="1:4" ht="11.25" customHeight="1" x14ac:dyDescent="0.2">
      <c r="A42" s="11"/>
      <c r="B42" s="7"/>
      <c r="C42" s="7"/>
      <c r="D42" s="8"/>
    </row>
    <row r="43" spans="1:4" ht="11.25" customHeight="1" x14ac:dyDescent="0.2">
      <c r="A43" s="9" t="s">
        <v>36</v>
      </c>
      <c r="B43" s="10">
        <f>SUM(B44:B46)</f>
        <v>2300000</v>
      </c>
      <c r="C43" s="10">
        <f>SUM(C44:C46)</f>
        <v>4000000</v>
      </c>
      <c r="D43" s="8"/>
    </row>
    <row r="44" spans="1:4" ht="11.25" customHeight="1" x14ac:dyDescent="0.2">
      <c r="A44" s="11" t="s">
        <v>37</v>
      </c>
      <c r="B44" s="12">
        <v>0</v>
      </c>
      <c r="C44" s="12">
        <v>0</v>
      </c>
      <c r="D44" s="13">
        <v>5310</v>
      </c>
    </row>
    <row r="45" spans="1:4" ht="11.25" customHeight="1" x14ac:dyDescent="0.2">
      <c r="A45" s="11" t="s">
        <v>38</v>
      </c>
      <c r="B45" s="12">
        <v>0</v>
      </c>
      <c r="C45" s="12">
        <v>0</v>
      </c>
      <c r="D45" s="13">
        <v>5320</v>
      </c>
    </row>
    <row r="46" spans="1:4" ht="11.25" customHeight="1" x14ac:dyDescent="0.2">
      <c r="A46" s="11" t="s">
        <v>39</v>
      </c>
      <c r="B46" s="12">
        <v>2300000</v>
      </c>
      <c r="C46" s="12">
        <v>4000000</v>
      </c>
      <c r="D46" s="13">
        <v>5330</v>
      </c>
    </row>
    <row r="47" spans="1:4" ht="11.25" customHeight="1" x14ac:dyDescent="0.2">
      <c r="A47" s="11"/>
      <c r="B47" s="7"/>
      <c r="C47" s="7"/>
      <c r="D47" s="8"/>
    </row>
    <row r="48" spans="1:4" ht="11.25" customHeight="1" x14ac:dyDescent="0.2">
      <c r="A48" s="9" t="s">
        <v>40</v>
      </c>
      <c r="B48" s="10">
        <f>SUM(B49:B53)</f>
        <v>0</v>
      </c>
      <c r="C48" s="10">
        <f>SUM(C49:C53)</f>
        <v>0</v>
      </c>
      <c r="D48" s="8"/>
    </row>
    <row r="49" spans="1:5" ht="11.25" customHeight="1" x14ac:dyDescent="0.2">
      <c r="A49" s="11" t="s">
        <v>41</v>
      </c>
      <c r="B49" s="12">
        <v>0</v>
      </c>
      <c r="C49" s="12">
        <v>0</v>
      </c>
      <c r="D49" s="13">
        <v>5410</v>
      </c>
    </row>
    <row r="50" spans="1:5" ht="11.25" customHeight="1" x14ac:dyDescent="0.2">
      <c r="A50" s="11" t="s">
        <v>42</v>
      </c>
      <c r="B50" s="12">
        <v>0</v>
      </c>
      <c r="C50" s="12">
        <v>0</v>
      </c>
      <c r="D50" s="13">
        <v>5420</v>
      </c>
    </row>
    <row r="51" spans="1:5" ht="11.25" customHeight="1" x14ac:dyDescent="0.2">
      <c r="A51" s="11" t="s">
        <v>43</v>
      </c>
      <c r="B51" s="12">
        <v>0</v>
      </c>
      <c r="C51" s="12">
        <v>0</v>
      </c>
      <c r="D51" s="13">
        <v>5430</v>
      </c>
    </row>
    <row r="52" spans="1:5" ht="11.25" customHeight="1" x14ac:dyDescent="0.2">
      <c r="A52" s="11" t="s">
        <v>44</v>
      </c>
      <c r="B52" s="12">
        <v>0</v>
      </c>
      <c r="C52" s="12">
        <v>0</v>
      </c>
      <c r="D52" s="13">
        <v>5440</v>
      </c>
    </row>
    <row r="53" spans="1:5" ht="11.25" customHeight="1" x14ac:dyDescent="0.2">
      <c r="A53" s="11" t="s">
        <v>45</v>
      </c>
      <c r="B53" s="12">
        <v>0</v>
      </c>
      <c r="C53" s="12">
        <v>0</v>
      </c>
      <c r="D53" s="13">
        <v>5450</v>
      </c>
    </row>
    <row r="54" spans="1:5" ht="11.25" customHeight="1" x14ac:dyDescent="0.2">
      <c r="A54" s="11"/>
      <c r="B54" s="7"/>
      <c r="C54" s="7"/>
      <c r="D54" s="8"/>
    </row>
    <row r="55" spans="1:5" ht="11.25" customHeight="1" x14ac:dyDescent="0.2">
      <c r="A55" s="9" t="s">
        <v>46</v>
      </c>
      <c r="B55" s="10">
        <f>SUM(B56:B59)</f>
        <v>143373.18</v>
      </c>
      <c r="C55" s="10">
        <f>SUM(C56:C59)</f>
        <v>216230.2</v>
      </c>
      <c r="D55" s="8"/>
    </row>
    <row r="56" spans="1:5" ht="11.25" customHeight="1" x14ac:dyDescent="0.2">
      <c r="A56" s="11" t="s">
        <v>47</v>
      </c>
      <c r="B56" s="12">
        <v>143373.18</v>
      </c>
      <c r="C56" s="12">
        <v>216230.2</v>
      </c>
      <c r="D56" s="13">
        <v>5510</v>
      </c>
    </row>
    <row r="57" spans="1:5" ht="11.25" customHeight="1" x14ac:dyDescent="0.2">
      <c r="A57" s="11" t="s">
        <v>48</v>
      </c>
      <c r="B57" s="12">
        <v>0</v>
      </c>
      <c r="C57" s="12">
        <v>0</v>
      </c>
      <c r="D57" s="13">
        <v>5520</v>
      </c>
    </row>
    <row r="58" spans="1:5" ht="11.25" customHeight="1" x14ac:dyDescent="0.2">
      <c r="A58" s="11" t="s">
        <v>49</v>
      </c>
      <c r="B58" s="12">
        <v>0</v>
      </c>
      <c r="C58" s="12">
        <v>0</v>
      </c>
      <c r="D58" s="13">
        <v>5530</v>
      </c>
    </row>
    <row r="59" spans="1:5" ht="11.25" customHeight="1" x14ac:dyDescent="0.2">
      <c r="A59" s="11" t="s">
        <v>50</v>
      </c>
      <c r="B59" s="12">
        <v>0</v>
      </c>
      <c r="C59" s="12">
        <v>0</v>
      </c>
      <c r="D59" s="13">
        <v>5590</v>
      </c>
    </row>
    <row r="60" spans="1:5" ht="11.25" customHeight="1" x14ac:dyDescent="0.2">
      <c r="A60" s="11"/>
      <c r="B60" s="7"/>
      <c r="C60" s="7"/>
      <c r="D60" s="8"/>
    </row>
    <row r="61" spans="1:5" ht="11.25" customHeight="1" x14ac:dyDescent="0.2">
      <c r="A61" s="9" t="s">
        <v>51</v>
      </c>
      <c r="B61" s="10">
        <f>SUM(B62)</f>
        <v>0</v>
      </c>
      <c r="C61" s="10">
        <f>SUM(C62)</f>
        <v>0</v>
      </c>
      <c r="D61" s="8"/>
    </row>
    <row r="62" spans="1:5" ht="11.25" customHeight="1" x14ac:dyDescent="0.2">
      <c r="A62" s="11" t="s">
        <v>52</v>
      </c>
      <c r="B62" s="12">
        <v>0</v>
      </c>
      <c r="C62" s="12">
        <v>0</v>
      </c>
      <c r="D62" s="13">
        <v>5610</v>
      </c>
    </row>
    <row r="63" spans="1:5" ht="11.25" customHeight="1" x14ac:dyDescent="0.2">
      <c r="A63" s="14"/>
      <c r="B63" s="7"/>
      <c r="C63" s="7"/>
      <c r="D63" s="8"/>
    </row>
    <row r="64" spans="1:5" ht="11.25" customHeight="1" x14ac:dyDescent="0.2">
      <c r="A64" s="6" t="s">
        <v>53</v>
      </c>
      <c r="B64" s="10">
        <f>B61+B55+B48+B43+B32+B27</f>
        <v>19354274.359999999</v>
      </c>
      <c r="C64" s="15">
        <f>C61+C55+C48+C43+C32+C27</f>
        <v>20379229.109999999</v>
      </c>
      <c r="D64" s="8"/>
      <c r="E64" s="8"/>
    </row>
    <row r="65" spans="1:8" ht="11.25" customHeight="1" x14ac:dyDescent="0.2">
      <c r="A65" s="16"/>
      <c r="B65" s="7"/>
      <c r="C65" s="7"/>
      <c r="D65" s="8"/>
      <c r="E65" s="8"/>
    </row>
    <row r="66" spans="1:8" s="8" customFormat="1" ht="10.5" x14ac:dyDescent="0.2">
      <c r="A66" s="6" t="s">
        <v>54</v>
      </c>
      <c r="B66" s="10">
        <f>B24-B64</f>
        <v>-583726.62999999896</v>
      </c>
      <c r="C66" s="10">
        <f>C24-C64</f>
        <v>-2956506.9899999984</v>
      </c>
      <c r="E66" s="4"/>
    </row>
    <row r="67" spans="1:8" s="8" customFormat="1" ht="10.5" x14ac:dyDescent="0.2">
      <c r="A67" s="14"/>
      <c r="B67" s="7"/>
      <c r="C67" s="7"/>
      <c r="E67" s="4"/>
    </row>
    <row r="68" spans="1:8" s="18" customFormat="1" ht="10.5" x14ac:dyDescent="0.2">
      <c r="A68" s="17"/>
      <c r="B68" s="4"/>
      <c r="C68" s="4"/>
      <c r="D68" s="8"/>
      <c r="E68" s="4"/>
      <c r="F68" s="4"/>
      <c r="G68" s="4"/>
      <c r="H68" s="4"/>
    </row>
    <row r="69" spans="1:8" ht="12.5" x14ac:dyDescent="0.2">
      <c r="A69" s="19" t="s">
        <v>55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sqref="A1:C1"/>
    </sheetView>
  </sheetViews>
  <sheetFormatPr baseColWidth="10" defaultColWidth="12" defaultRowHeight="10" x14ac:dyDescent="0.2"/>
  <cols>
    <col min="1" max="1" width="100.77734375" style="4" customWidth="1"/>
    <col min="2" max="3" width="25.77734375" style="4" customWidth="1"/>
    <col min="4" max="4" width="18.21875" style="13" customWidth="1"/>
    <col min="5" max="16384" width="12" style="4"/>
  </cols>
  <sheetData>
    <row r="1" spans="1:4" ht="45" customHeight="1" x14ac:dyDescent="0.2">
      <c r="A1" s="1" t="s">
        <v>64</v>
      </c>
      <c r="B1" s="2"/>
      <c r="C1" s="3"/>
    </row>
    <row r="2" spans="1:4" ht="10.5" x14ac:dyDescent="0.2">
      <c r="A2" s="5" t="s">
        <v>1</v>
      </c>
      <c r="B2" s="5">
        <v>2024</v>
      </c>
      <c r="C2" s="5">
        <v>2023</v>
      </c>
    </row>
    <row r="3" spans="1:4" s="8" customFormat="1" ht="10.5" x14ac:dyDescent="0.2">
      <c r="A3" s="6" t="s">
        <v>2</v>
      </c>
      <c r="B3" s="7"/>
      <c r="C3" s="7"/>
      <c r="D3" s="40"/>
    </row>
    <row r="4" spans="1:4" ht="10.5" x14ac:dyDescent="0.2">
      <c r="A4" s="9" t="s">
        <v>3</v>
      </c>
      <c r="B4" s="10">
        <f>SUM(B5:B11)</f>
        <v>80481252.909999996</v>
      </c>
      <c r="C4" s="10">
        <f>SUM(C5:C11)</f>
        <v>72638503.209999993</v>
      </c>
      <c r="D4" s="40"/>
    </row>
    <row r="5" spans="1:4" x14ac:dyDescent="0.2">
      <c r="A5" s="11" t="s">
        <v>4</v>
      </c>
      <c r="B5" s="12">
        <f>+DIF!B5+'CASA DE LA CULTURA '!B5+SAPAM!B5</f>
        <v>0</v>
      </c>
      <c r="C5" s="12">
        <f>+DIF!C5+'CASA DE LA CULTURA '!C5+SAPAM!C5</f>
        <v>0</v>
      </c>
      <c r="D5" s="13">
        <v>4110</v>
      </c>
    </row>
    <row r="6" spans="1:4" x14ac:dyDescent="0.2">
      <c r="A6" s="11" t="s">
        <v>5</v>
      </c>
      <c r="B6" s="12">
        <f>+DIF!B6+'CASA DE LA CULTURA '!B6+SAPAM!B6</f>
        <v>0</v>
      </c>
      <c r="C6" s="12">
        <f>+DIF!C6+'CASA DE LA CULTURA '!C6+SAPAM!C6</f>
        <v>0</v>
      </c>
      <c r="D6" s="13">
        <v>4120</v>
      </c>
    </row>
    <row r="7" spans="1:4" x14ac:dyDescent="0.2">
      <c r="A7" s="11" t="s">
        <v>6</v>
      </c>
      <c r="B7" s="12">
        <f>+DIF!B7+'CASA DE LA CULTURA '!B7+SAPAM!B7</f>
        <v>0</v>
      </c>
      <c r="C7" s="12">
        <f>+DIF!C7+'CASA DE LA CULTURA '!C7+SAPAM!C7</f>
        <v>0</v>
      </c>
      <c r="D7" s="13">
        <v>4130</v>
      </c>
    </row>
    <row r="8" spans="1:4" x14ac:dyDescent="0.2">
      <c r="A8" s="11" t="s">
        <v>7</v>
      </c>
      <c r="B8" s="12">
        <f>+DIF!B8+'CASA DE LA CULTURA '!B8+SAPAM!B8</f>
        <v>0</v>
      </c>
      <c r="C8" s="12">
        <f>+DIF!C8+'CASA DE LA CULTURA '!C8+SAPAM!C8</f>
        <v>0</v>
      </c>
      <c r="D8" s="13">
        <v>4140</v>
      </c>
    </row>
    <row r="9" spans="1:4" x14ac:dyDescent="0.2">
      <c r="A9" s="11" t="s">
        <v>8</v>
      </c>
      <c r="B9" s="12">
        <f>+DIF!B9+'CASA DE LA CULTURA '!B9+SAPAM!B9</f>
        <v>1142171.22</v>
      </c>
      <c r="C9" s="12">
        <f>+DIF!C9+'CASA DE LA CULTURA '!C9+SAPAM!C9</f>
        <v>723758.35</v>
      </c>
      <c r="D9" s="13">
        <v>4150</v>
      </c>
    </row>
    <row r="10" spans="1:4" x14ac:dyDescent="0.2">
      <c r="A10" s="11" t="s">
        <v>9</v>
      </c>
      <c r="B10" s="12">
        <f>+DIF!B10+'CASA DE LA CULTURA '!B10+SAPAM!B10</f>
        <v>0</v>
      </c>
      <c r="C10" s="12">
        <f>+DIF!C10+'CASA DE LA CULTURA '!C10+SAPAM!C10</f>
        <v>0</v>
      </c>
      <c r="D10" s="13">
        <v>4160</v>
      </c>
    </row>
    <row r="11" spans="1:4" ht="11.25" customHeight="1" x14ac:dyDescent="0.2">
      <c r="A11" s="11" t="s">
        <v>10</v>
      </c>
      <c r="B11" s="12">
        <f>+DIF!B11+'CASA DE LA CULTURA '!B11+SAPAM!B11</f>
        <v>79339081.689999998</v>
      </c>
      <c r="C11" s="12">
        <f>+DIF!C11+'CASA DE LA CULTURA '!C11+SAPAM!C11</f>
        <v>71914744.859999999</v>
      </c>
      <c r="D11" s="13">
        <v>4170</v>
      </c>
    </row>
    <row r="12" spans="1:4" ht="11.25" customHeight="1" x14ac:dyDescent="0.2">
      <c r="A12" s="11"/>
      <c r="B12" s="7"/>
      <c r="C12" s="7"/>
      <c r="D12" s="40"/>
    </row>
    <row r="13" spans="1:4" ht="21" x14ac:dyDescent="0.2">
      <c r="A13" s="9" t="s">
        <v>11</v>
      </c>
      <c r="B13" s="10">
        <f>SUM(B14:B15)</f>
        <v>22560122.620000001</v>
      </c>
      <c r="C13" s="10">
        <f>SUM(C14:C15)</f>
        <v>20248074.73</v>
      </c>
      <c r="D13" s="40"/>
    </row>
    <row r="14" spans="1:4" ht="20" x14ac:dyDescent="0.2">
      <c r="A14" s="11" t="s">
        <v>12</v>
      </c>
      <c r="B14" s="12">
        <f>+DIF!B14+'CASA DE LA CULTURA '!B14+SAPAM!B14</f>
        <v>0</v>
      </c>
      <c r="C14" s="12">
        <f>+DIF!C14+'CASA DE LA CULTURA '!C14+SAPAM!C14</f>
        <v>0</v>
      </c>
      <c r="D14" s="13">
        <v>4210</v>
      </c>
    </row>
    <row r="15" spans="1:4" ht="11.25" customHeight="1" x14ac:dyDescent="0.2">
      <c r="A15" s="11" t="s">
        <v>13</v>
      </c>
      <c r="B15" s="12">
        <f>+DIF!B15+'CASA DE LA CULTURA '!B15+SAPAM!B15</f>
        <v>22560122.620000001</v>
      </c>
      <c r="C15" s="12">
        <f>+DIF!C15+'CASA DE LA CULTURA '!C15+SAPAM!C15</f>
        <v>20248074.73</v>
      </c>
      <c r="D15" s="13">
        <v>4220</v>
      </c>
    </row>
    <row r="16" spans="1:4" ht="11.25" customHeight="1" x14ac:dyDescent="0.2">
      <c r="A16" s="11"/>
      <c r="B16" s="7"/>
      <c r="C16" s="7"/>
      <c r="D16" s="40"/>
    </row>
    <row r="17" spans="1:5" ht="11.25" customHeight="1" x14ac:dyDescent="0.2">
      <c r="A17" s="9" t="s">
        <v>14</v>
      </c>
      <c r="B17" s="10">
        <f>SUM(B18:B22)</f>
        <v>7781340</v>
      </c>
      <c r="C17" s="10">
        <f>SUM(C18:C22)</f>
        <v>5220847</v>
      </c>
      <c r="D17" s="40"/>
    </row>
    <row r="18" spans="1:5" ht="11.25" customHeight="1" x14ac:dyDescent="0.2">
      <c r="A18" s="11" t="s">
        <v>15</v>
      </c>
      <c r="B18" s="12">
        <f>+DIF!B18+'CASA DE LA CULTURA '!B18+SAPAM!B18</f>
        <v>0</v>
      </c>
      <c r="C18" s="12">
        <f>+DIF!C18+'CASA DE LA CULTURA '!C18+SAPAM!C18</f>
        <v>0</v>
      </c>
      <c r="D18" s="13">
        <v>4310</v>
      </c>
    </row>
    <row r="19" spans="1:5" ht="11.25" customHeight="1" x14ac:dyDescent="0.2">
      <c r="A19" s="11" t="s">
        <v>16</v>
      </c>
      <c r="B19" s="12">
        <f>+DIF!B19+'CASA DE LA CULTURA '!B19+SAPAM!B19</f>
        <v>0</v>
      </c>
      <c r="C19" s="12">
        <f>+DIF!C19+'CASA DE LA CULTURA '!C19+SAPAM!C19</f>
        <v>0</v>
      </c>
      <c r="D19" s="13">
        <v>4320</v>
      </c>
    </row>
    <row r="20" spans="1:5" ht="11.25" customHeight="1" x14ac:dyDescent="0.2">
      <c r="A20" s="11" t="s">
        <v>17</v>
      </c>
      <c r="B20" s="12">
        <f>+DIF!B20+'CASA DE LA CULTURA '!B20+SAPAM!B20</f>
        <v>0</v>
      </c>
      <c r="C20" s="12">
        <f>+DIF!C20+'CASA DE LA CULTURA '!C20+SAPAM!C20</f>
        <v>0</v>
      </c>
      <c r="D20" s="13">
        <v>4330</v>
      </c>
    </row>
    <row r="21" spans="1:5" ht="11.25" customHeight="1" x14ac:dyDescent="0.2">
      <c r="A21" s="11" t="s">
        <v>18</v>
      </c>
      <c r="B21" s="12">
        <f>+DIF!B21+'CASA DE LA CULTURA '!B21+SAPAM!B21</f>
        <v>0</v>
      </c>
      <c r="C21" s="12">
        <f>+DIF!C21+'CASA DE LA CULTURA '!C21+SAPAM!C21</f>
        <v>0</v>
      </c>
      <c r="D21" s="13">
        <v>4340</v>
      </c>
    </row>
    <row r="22" spans="1:5" ht="11.25" customHeight="1" x14ac:dyDescent="0.2">
      <c r="A22" s="11" t="s">
        <v>19</v>
      </c>
      <c r="B22" s="12">
        <f>+DIF!B22+'CASA DE LA CULTURA '!B22+SAPAM!B22</f>
        <v>7781340</v>
      </c>
      <c r="C22" s="12">
        <f>+DIF!C22+'CASA DE LA CULTURA '!C22+SAPAM!C22</f>
        <v>5220847</v>
      </c>
      <c r="D22" s="39">
        <f>+DIF!C22+'CASA DE LA CULTURA '!C22+SAPAM!C22</f>
        <v>5220847</v>
      </c>
    </row>
    <row r="23" spans="1:5" ht="11.25" customHeight="1" x14ac:dyDescent="0.2">
      <c r="A23" s="14"/>
      <c r="B23" s="7"/>
      <c r="C23" s="7"/>
      <c r="D23" s="40"/>
    </row>
    <row r="24" spans="1:5" ht="11.25" customHeight="1" x14ac:dyDescent="0.2">
      <c r="A24" s="6" t="s">
        <v>20</v>
      </c>
      <c r="B24" s="10">
        <f>SUM(B4+B13+B17)</f>
        <v>110822715.53</v>
      </c>
      <c r="C24" s="15">
        <f>SUM(C4+C13+C17)</f>
        <v>98107424.939999998</v>
      </c>
      <c r="D24" s="40"/>
    </row>
    <row r="25" spans="1:5" ht="11.25" customHeight="1" x14ac:dyDescent="0.2">
      <c r="A25" s="16"/>
      <c r="B25" s="7"/>
      <c r="C25" s="7"/>
      <c r="D25" s="40"/>
      <c r="E25" s="8"/>
    </row>
    <row r="26" spans="1:5" s="8" customFormat="1" ht="11.25" customHeight="1" x14ac:dyDescent="0.2">
      <c r="A26" s="6" t="s">
        <v>21</v>
      </c>
      <c r="B26" s="7"/>
      <c r="C26" s="7"/>
      <c r="D26" s="40"/>
      <c r="E26" s="4"/>
    </row>
    <row r="27" spans="1:5" ht="11.25" customHeight="1" x14ac:dyDescent="0.2">
      <c r="A27" s="9" t="s">
        <v>22</v>
      </c>
      <c r="B27" s="10">
        <f>SUM(B28:B30)</f>
        <v>74260771.189999998</v>
      </c>
      <c r="C27" s="10">
        <f>SUM(C28:C30)</f>
        <v>73229419.86999999</v>
      </c>
      <c r="D27" s="40"/>
    </row>
    <row r="28" spans="1:5" ht="11.25" customHeight="1" x14ac:dyDescent="0.2">
      <c r="A28" s="11" t="s">
        <v>23</v>
      </c>
      <c r="B28" s="12">
        <f>+DIF!B28+'CASA DE LA CULTURA '!B28+SAPAM!B28</f>
        <v>43075545.780000001</v>
      </c>
      <c r="C28" s="12">
        <f>+DIF!C28+'CASA DE LA CULTURA '!C28+SAPAM!C28</f>
        <v>38627713.579999998</v>
      </c>
      <c r="D28" s="13">
        <v>5110</v>
      </c>
    </row>
    <row r="29" spans="1:5" ht="11.25" customHeight="1" x14ac:dyDescent="0.2">
      <c r="A29" s="11" t="s">
        <v>24</v>
      </c>
      <c r="B29" s="12">
        <f>+DIF!B29+'CASA DE LA CULTURA '!B29+SAPAM!B29</f>
        <v>8736104.9699999988</v>
      </c>
      <c r="C29" s="12">
        <f>+DIF!C29+'CASA DE LA CULTURA '!C29+SAPAM!C29</f>
        <v>10719594.619999999</v>
      </c>
      <c r="D29" s="13">
        <v>5120</v>
      </c>
    </row>
    <row r="30" spans="1:5" ht="11.25" customHeight="1" x14ac:dyDescent="0.2">
      <c r="A30" s="11" t="s">
        <v>25</v>
      </c>
      <c r="B30" s="12">
        <f>+DIF!B30+'CASA DE LA CULTURA '!B30+SAPAM!B30</f>
        <v>22449120.440000001</v>
      </c>
      <c r="C30" s="12">
        <f>+DIF!C30+'CASA DE LA CULTURA '!C30+SAPAM!C30</f>
        <v>23882111.669999998</v>
      </c>
      <c r="D30" s="13">
        <v>5130</v>
      </c>
    </row>
    <row r="31" spans="1:5" ht="11.25" customHeight="1" x14ac:dyDescent="0.2">
      <c r="A31" s="11"/>
      <c r="B31" s="7"/>
      <c r="C31" s="7"/>
      <c r="D31" s="40"/>
    </row>
    <row r="32" spans="1:5" ht="11.25" customHeight="1" x14ac:dyDescent="0.2">
      <c r="A32" s="9" t="s">
        <v>26</v>
      </c>
      <c r="B32" s="10">
        <f>SUM(B33:B41)</f>
        <v>4379936.08</v>
      </c>
      <c r="C32" s="10">
        <f>SUM(C33:C41)</f>
        <v>3254988.77</v>
      </c>
      <c r="D32" s="40"/>
    </row>
    <row r="33" spans="1:4" ht="11.25" customHeight="1" x14ac:dyDescent="0.2">
      <c r="A33" s="11" t="s">
        <v>27</v>
      </c>
      <c r="B33" s="12">
        <f>+DIF!B33+'CASA DE LA CULTURA '!B33+SAPAM!B33</f>
        <v>26000</v>
      </c>
      <c r="C33" s="12">
        <f>+DIF!C33+'CASA DE LA CULTURA '!C33+SAPAM!C33</f>
        <v>24000</v>
      </c>
      <c r="D33" s="13">
        <v>5210</v>
      </c>
    </row>
    <row r="34" spans="1:4" ht="11.25" customHeight="1" x14ac:dyDescent="0.2">
      <c r="A34" s="11" t="s">
        <v>28</v>
      </c>
      <c r="B34" s="12">
        <f>+DIF!B34+'CASA DE LA CULTURA '!B34+SAPAM!B34</f>
        <v>0</v>
      </c>
      <c r="C34" s="12">
        <f>+DIF!C34+'CASA DE LA CULTURA '!C34+SAPAM!C34</f>
        <v>0</v>
      </c>
      <c r="D34" s="13">
        <v>5220</v>
      </c>
    </row>
    <row r="35" spans="1:4" ht="11.25" customHeight="1" x14ac:dyDescent="0.2">
      <c r="A35" s="11" t="s">
        <v>29</v>
      </c>
      <c r="B35" s="12">
        <f>+DIF!B35+'CASA DE LA CULTURA '!B35+SAPAM!B35</f>
        <v>0</v>
      </c>
      <c r="C35" s="12">
        <f>+DIF!C35+'CASA DE LA CULTURA '!C35+SAPAM!C35</f>
        <v>0</v>
      </c>
      <c r="D35" s="13">
        <v>5230</v>
      </c>
    </row>
    <row r="36" spans="1:4" ht="11.25" customHeight="1" x14ac:dyDescent="0.2">
      <c r="A36" s="11" t="s">
        <v>30</v>
      </c>
      <c r="B36" s="12">
        <f>+DIF!B36+'CASA DE LA CULTURA '!B36+SAPAM!B36</f>
        <v>4353936.08</v>
      </c>
      <c r="C36" s="12">
        <f>+DIF!C36+'CASA DE LA CULTURA '!C36+SAPAM!C36</f>
        <v>3230988.77</v>
      </c>
      <c r="D36" s="13">
        <v>5240</v>
      </c>
    </row>
    <row r="37" spans="1:4" ht="11.25" customHeight="1" x14ac:dyDescent="0.2">
      <c r="A37" s="11" t="s">
        <v>31</v>
      </c>
      <c r="B37" s="12">
        <f>+DIF!B37+'CASA DE LA CULTURA '!B37+SAPAM!B37</f>
        <v>0</v>
      </c>
      <c r="C37" s="12">
        <f>+DIF!C37+'CASA DE LA CULTURA '!C37+SAPAM!C37</f>
        <v>0</v>
      </c>
      <c r="D37" s="13">
        <v>5250</v>
      </c>
    </row>
    <row r="38" spans="1:4" ht="11.25" customHeight="1" x14ac:dyDescent="0.2">
      <c r="A38" s="11" t="s">
        <v>32</v>
      </c>
      <c r="B38" s="12">
        <f>+DIF!B38+'CASA DE LA CULTURA '!B38+SAPAM!B38</f>
        <v>0</v>
      </c>
      <c r="C38" s="12">
        <f>+DIF!C38+'CASA DE LA CULTURA '!C38+SAPAM!C38</f>
        <v>0</v>
      </c>
      <c r="D38" s="13">
        <v>5260</v>
      </c>
    </row>
    <row r="39" spans="1:4" ht="11.25" customHeight="1" x14ac:dyDescent="0.2">
      <c r="A39" s="11" t="s">
        <v>33</v>
      </c>
      <c r="B39" s="12">
        <f>+DIF!B39+'CASA DE LA CULTURA '!B39+SAPAM!B39</f>
        <v>0</v>
      </c>
      <c r="C39" s="12">
        <f>+DIF!C39+'CASA DE LA CULTURA '!C39+SAPAM!C39</f>
        <v>0</v>
      </c>
      <c r="D39" s="13">
        <v>5270</v>
      </c>
    </row>
    <row r="40" spans="1:4" ht="11.25" customHeight="1" x14ac:dyDescent="0.2">
      <c r="A40" s="11" t="s">
        <v>34</v>
      </c>
      <c r="B40" s="12">
        <f>+DIF!B40+'CASA DE LA CULTURA '!B40+SAPAM!B40</f>
        <v>0</v>
      </c>
      <c r="C40" s="12">
        <f>+DIF!C40+'CASA DE LA CULTURA '!C40+SAPAM!C40</f>
        <v>0</v>
      </c>
      <c r="D40" s="13">
        <v>5280</v>
      </c>
    </row>
    <row r="41" spans="1:4" ht="11.25" customHeight="1" x14ac:dyDescent="0.2">
      <c r="A41" s="11" t="s">
        <v>35</v>
      </c>
      <c r="B41" s="12">
        <f>+DIF!B41+'CASA DE LA CULTURA '!B41+SAPAM!B41</f>
        <v>0</v>
      </c>
      <c r="C41" s="12">
        <f>+DIF!C41+'CASA DE LA CULTURA '!C41+SAPAM!C41</f>
        <v>0</v>
      </c>
      <c r="D41" s="13">
        <v>5290</v>
      </c>
    </row>
    <row r="42" spans="1:4" ht="11.25" customHeight="1" x14ac:dyDescent="0.2">
      <c r="A42" s="11"/>
      <c r="B42" s="7"/>
      <c r="C42" s="7"/>
      <c r="D42" s="40"/>
    </row>
    <row r="43" spans="1:4" ht="11.25" customHeight="1" x14ac:dyDescent="0.2">
      <c r="A43" s="9" t="s">
        <v>36</v>
      </c>
      <c r="B43" s="10">
        <f>SUM(B44:B46)</f>
        <v>2472413.02</v>
      </c>
      <c r="C43" s="10">
        <f>SUM(C44:C46)</f>
        <v>4495388.26</v>
      </c>
      <c r="D43" s="40"/>
    </row>
    <row r="44" spans="1:4" ht="11.25" customHeight="1" x14ac:dyDescent="0.2">
      <c r="A44" s="11" t="s">
        <v>37</v>
      </c>
      <c r="B44" s="12">
        <f>+DIF!B44+'CASA DE LA CULTURA '!B44+SAPAM!B44</f>
        <v>0</v>
      </c>
      <c r="C44" s="12">
        <f>+DIF!C44+'CASA DE LA CULTURA '!C44+SAPAM!C44</f>
        <v>0</v>
      </c>
      <c r="D44" s="13">
        <v>5310</v>
      </c>
    </row>
    <row r="45" spans="1:4" ht="11.25" customHeight="1" x14ac:dyDescent="0.2">
      <c r="A45" s="11" t="s">
        <v>38</v>
      </c>
      <c r="B45" s="12">
        <f>+DIF!B45+'CASA DE LA CULTURA '!B45+SAPAM!B45</f>
        <v>0</v>
      </c>
      <c r="C45" s="12">
        <f>+DIF!C45+'CASA DE LA CULTURA '!C45+SAPAM!C45</f>
        <v>0</v>
      </c>
      <c r="D45" s="13">
        <v>5320</v>
      </c>
    </row>
    <row r="46" spans="1:4" ht="11.25" customHeight="1" x14ac:dyDescent="0.2">
      <c r="A46" s="11" t="s">
        <v>39</v>
      </c>
      <c r="B46" s="12">
        <f>+DIF!B46+'CASA DE LA CULTURA '!B46+SAPAM!B46</f>
        <v>2472413.02</v>
      </c>
      <c r="C46" s="12">
        <f>+DIF!C46+'CASA DE LA CULTURA '!C46+SAPAM!C46</f>
        <v>4495388.26</v>
      </c>
      <c r="D46" s="13">
        <v>5330</v>
      </c>
    </row>
    <row r="47" spans="1:4" ht="11.25" customHeight="1" x14ac:dyDescent="0.2">
      <c r="A47" s="11"/>
      <c r="B47" s="7"/>
      <c r="C47" s="7"/>
      <c r="D47" s="40"/>
    </row>
    <row r="48" spans="1:4" ht="11.25" customHeight="1" x14ac:dyDescent="0.2">
      <c r="A48" s="9" t="s">
        <v>40</v>
      </c>
      <c r="B48" s="10">
        <f>SUM(B49:B53)</f>
        <v>0</v>
      </c>
      <c r="C48" s="10">
        <f>SUM(C49:C53)</f>
        <v>0</v>
      </c>
      <c r="D48" s="40"/>
    </row>
    <row r="49" spans="1:5" ht="11.25" customHeight="1" x14ac:dyDescent="0.2">
      <c r="A49" s="11" t="s">
        <v>41</v>
      </c>
      <c r="B49" s="12">
        <v>0</v>
      </c>
      <c r="C49" s="12">
        <v>0</v>
      </c>
      <c r="D49" s="13">
        <v>5410</v>
      </c>
    </row>
    <row r="50" spans="1:5" ht="11.25" customHeight="1" x14ac:dyDescent="0.2">
      <c r="A50" s="11" t="s">
        <v>42</v>
      </c>
      <c r="B50" s="12">
        <v>0</v>
      </c>
      <c r="C50" s="12">
        <v>0</v>
      </c>
      <c r="D50" s="13">
        <v>5420</v>
      </c>
    </row>
    <row r="51" spans="1:5" ht="11.25" customHeight="1" x14ac:dyDescent="0.2">
      <c r="A51" s="11" t="s">
        <v>43</v>
      </c>
      <c r="B51" s="12">
        <v>0</v>
      </c>
      <c r="C51" s="12">
        <v>0</v>
      </c>
      <c r="D51" s="13">
        <v>5430</v>
      </c>
    </row>
    <row r="52" spans="1:5" ht="11.25" customHeight="1" x14ac:dyDescent="0.2">
      <c r="A52" s="11" t="s">
        <v>44</v>
      </c>
      <c r="B52" s="12">
        <v>0</v>
      </c>
      <c r="C52" s="12">
        <v>0</v>
      </c>
      <c r="D52" s="13">
        <v>5440</v>
      </c>
    </row>
    <row r="53" spans="1:5" ht="11.25" customHeight="1" x14ac:dyDescent="0.2">
      <c r="A53" s="11" t="s">
        <v>45</v>
      </c>
      <c r="B53" s="12">
        <v>0</v>
      </c>
      <c r="C53" s="12">
        <v>0</v>
      </c>
      <c r="D53" s="13">
        <v>5450</v>
      </c>
    </row>
    <row r="54" spans="1:5" ht="11.25" customHeight="1" x14ac:dyDescent="0.2">
      <c r="A54" s="11"/>
      <c r="B54" s="7"/>
      <c r="C54" s="7"/>
      <c r="D54" s="40"/>
    </row>
    <row r="55" spans="1:5" ht="11.25" customHeight="1" x14ac:dyDescent="0.2">
      <c r="A55" s="9" t="s">
        <v>46</v>
      </c>
      <c r="B55" s="10">
        <f>SUM(B56:B59)</f>
        <v>3267449.6700000004</v>
      </c>
      <c r="C55" s="10">
        <f>SUM(C56:C59)</f>
        <v>2842272.41</v>
      </c>
      <c r="D55" s="40"/>
    </row>
    <row r="56" spans="1:5" ht="11.25" customHeight="1" x14ac:dyDescent="0.2">
      <c r="A56" s="11" t="s">
        <v>47</v>
      </c>
      <c r="B56" s="12">
        <f>+DIF!B56+'CASA DE LA CULTURA '!B56+SAPAM!B56</f>
        <v>3267449.6700000004</v>
      </c>
      <c r="C56" s="12">
        <f>+DIF!C56+'CASA DE LA CULTURA '!C56+SAPAM!C56</f>
        <v>2842272.41</v>
      </c>
      <c r="D56" s="13">
        <v>5510</v>
      </c>
    </row>
    <row r="57" spans="1:5" ht="11.25" customHeight="1" x14ac:dyDescent="0.2">
      <c r="A57" s="11" t="s">
        <v>48</v>
      </c>
      <c r="B57" s="12">
        <f>+DIF!B57+'CASA DE LA CULTURA '!B57+SAPAM!B57</f>
        <v>0</v>
      </c>
      <c r="C57" s="12">
        <f>+DIF!C57+'CASA DE LA CULTURA '!C57+SAPAM!C57</f>
        <v>0</v>
      </c>
      <c r="D57" s="13">
        <v>5520</v>
      </c>
    </row>
    <row r="58" spans="1:5" ht="11.25" customHeight="1" x14ac:dyDescent="0.2">
      <c r="A58" s="11" t="s">
        <v>49</v>
      </c>
      <c r="B58" s="12">
        <f>+DIF!B58+'CASA DE LA CULTURA '!B58+SAPAM!B58</f>
        <v>0</v>
      </c>
      <c r="C58" s="12">
        <f>+DIF!C58+'CASA DE LA CULTURA '!C58+SAPAM!C58</f>
        <v>0</v>
      </c>
      <c r="D58" s="13">
        <v>5530</v>
      </c>
    </row>
    <row r="59" spans="1:5" ht="11.25" customHeight="1" x14ac:dyDescent="0.2">
      <c r="A59" s="11" t="s">
        <v>50</v>
      </c>
      <c r="B59" s="12">
        <f>+DIF!B59+'CASA DE LA CULTURA '!B59+SAPAM!B59</f>
        <v>0</v>
      </c>
      <c r="C59" s="12">
        <f>+DIF!C59+'CASA DE LA CULTURA '!C59+SAPAM!C59</f>
        <v>0</v>
      </c>
      <c r="D59" s="13">
        <v>5590</v>
      </c>
    </row>
    <row r="60" spans="1:5" ht="11.25" customHeight="1" x14ac:dyDescent="0.2">
      <c r="A60" s="11"/>
      <c r="B60" s="7"/>
      <c r="C60" s="7"/>
      <c r="D60" s="40"/>
    </row>
    <row r="61" spans="1:5" ht="11.25" customHeight="1" x14ac:dyDescent="0.2">
      <c r="A61" s="9" t="s">
        <v>51</v>
      </c>
      <c r="B61" s="10">
        <f>SUM(B62)</f>
        <v>0</v>
      </c>
      <c r="C61" s="10">
        <f>SUM(C62)</f>
        <v>0</v>
      </c>
      <c r="D61" s="40"/>
    </row>
    <row r="62" spans="1:5" ht="11.25" customHeight="1" x14ac:dyDescent="0.2">
      <c r="A62" s="11" t="s">
        <v>52</v>
      </c>
      <c r="B62" s="12">
        <v>0</v>
      </c>
      <c r="C62" s="12">
        <v>0</v>
      </c>
      <c r="D62" s="13">
        <v>5610</v>
      </c>
    </row>
    <row r="63" spans="1:5" ht="11.25" customHeight="1" x14ac:dyDescent="0.2">
      <c r="A63" s="14"/>
      <c r="B63" s="7"/>
      <c r="C63" s="7"/>
      <c r="D63" s="40"/>
    </row>
    <row r="64" spans="1:5" ht="11.25" customHeight="1" x14ac:dyDescent="0.2">
      <c r="A64" s="6" t="s">
        <v>53</v>
      </c>
      <c r="B64" s="10">
        <f>B61+B55+B48+B43+B32+B27</f>
        <v>84380569.959999993</v>
      </c>
      <c r="C64" s="15">
        <f>C61+C55+C48+C43+C32+C27</f>
        <v>83822069.309999987</v>
      </c>
      <c r="D64" s="40"/>
      <c r="E64" s="8"/>
    </row>
    <row r="65" spans="1:8" ht="11.25" customHeight="1" x14ac:dyDescent="0.2">
      <c r="A65" s="16"/>
      <c r="B65" s="7"/>
      <c r="C65" s="7"/>
      <c r="D65" s="40"/>
      <c r="E65" s="8"/>
    </row>
    <row r="66" spans="1:8" s="8" customFormat="1" ht="10.5" x14ac:dyDescent="0.2">
      <c r="A66" s="6" t="s">
        <v>54</v>
      </c>
      <c r="B66" s="10">
        <f>B24-B64</f>
        <v>26442145.570000008</v>
      </c>
      <c r="C66" s="10">
        <f>C24-C64</f>
        <v>14285355.63000001</v>
      </c>
      <c r="D66" s="40"/>
      <c r="E66" s="4"/>
    </row>
    <row r="67" spans="1:8" s="8" customFormat="1" ht="10.5" x14ac:dyDescent="0.2">
      <c r="A67" s="14"/>
      <c r="B67" s="7"/>
      <c r="C67" s="7"/>
      <c r="D67" s="40"/>
      <c r="E67" s="4"/>
    </row>
    <row r="68" spans="1:8" s="18" customFormat="1" ht="10.5" x14ac:dyDescent="0.2">
      <c r="A68" s="17"/>
      <c r="B68" s="4"/>
      <c r="C68" s="4"/>
      <c r="D68" s="40"/>
      <c r="E68" s="4"/>
      <c r="F68" s="4"/>
      <c r="G68" s="4"/>
      <c r="H68" s="4"/>
    </row>
    <row r="69" spans="1:8" ht="12.5" x14ac:dyDescent="0.2">
      <c r="A69" s="19" t="s">
        <v>55</v>
      </c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D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SAPAM</vt:lpstr>
      <vt:lpstr>CASA DE LA CULTURA </vt:lpstr>
      <vt:lpstr>DIF</vt:lpstr>
      <vt:lpstr>CONSOLIDADO</vt:lpstr>
      <vt:lpstr>SAPAM!Área_de_impresión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 Municipal</dc:creator>
  <cp:lastModifiedBy>Tesorería Municipal</cp:lastModifiedBy>
  <dcterms:created xsi:type="dcterms:W3CDTF">2025-12-03T19:35:46Z</dcterms:created>
  <dcterms:modified xsi:type="dcterms:W3CDTF">2025-12-03T19:59:57Z</dcterms:modified>
</cp:coreProperties>
</file>