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LEY DE CONTABILIDAD GUBERNAMENTAL\3ER INFORME FINANCIERO 2025\"/>
    </mc:Choice>
  </mc:AlternateContent>
  <xr:revisionPtr revIDLastSave="0" documentId="8_{9CB70B09-E359-4BDC-AC2A-BA8FC2E46C80}" xr6:coauthVersionLast="47" xr6:coauthVersionMax="47" xr10:uidLastSave="{00000000-0000-0000-0000-000000000000}"/>
  <bookViews>
    <workbookView xWindow="-120" yWindow="-120" windowWidth="29040" windowHeight="15720" xr2:uid="{A7E95CB7-3451-40EB-BD87-47C2BDC8F0C3}"/>
  </bookViews>
  <sheets>
    <sheet name="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G71" i="1"/>
  <c r="D71" i="1"/>
  <c r="D70" i="1"/>
  <c r="G70" i="1" s="1"/>
  <c r="D69" i="1"/>
  <c r="G69" i="1" s="1"/>
  <c r="F68" i="1"/>
  <c r="E68" i="1"/>
  <c r="C68" i="1"/>
  <c r="B68" i="1"/>
  <c r="D68" i="1" s="1"/>
  <c r="G68" i="1" s="1"/>
  <c r="D67" i="1"/>
  <c r="G67" i="1" s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G61" i="1"/>
  <c r="D61" i="1"/>
  <c r="D60" i="1"/>
  <c r="G60" i="1" s="1"/>
  <c r="D59" i="1"/>
  <c r="G59" i="1" s="1"/>
  <c r="D58" i="1"/>
  <c r="G58" i="1" s="1"/>
  <c r="D57" i="1"/>
  <c r="G57" i="1" s="1"/>
  <c r="F56" i="1"/>
  <c r="E56" i="1"/>
  <c r="C56" i="1"/>
  <c r="B56" i="1"/>
  <c r="D56" i="1" s="1"/>
  <c r="G56" i="1" s="1"/>
  <c r="D55" i="1"/>
  <c r="G55" i="1" s="1"/>
  <c r="D54" i="1"/>
  <c r="G54" i="1" s="1"/>
  <c r="G53" i="1"/>
  <c r="D53" i="1"/>
  <c r="F52" i="1"/>
  <c r="E52" i="1"/>
  <c r="C52" i="1"/>
  <c r="B52" i="1"/>
  <c r="D52" i="1" s="1"/>
  <c r="G52" i="1" s="1"/>
  <c r="G51" i="1"/>
  <c r="D51" i="1"/>
  <c r="D50" i="1"/>
  <c r="G50" i="1" s="1"/>
  <c r="D49" i="1"/>
  <c r="G49" i="1" s="1"/>
  <c r="D48" i="1"/>
  <c r="G48" i="1" s="1"/>
  <c r="D47" i="1"/>
  <c r="G47" i="1" s="1"/>
  <c r="D46" i="1"/>
  <c r="G46" i="1" s="1"/>
  <c r="G45" i="1"/>
  <c r="D45" i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G37" i="1"/>
  <c r="D37" i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D22" i="1"/>
  <c r="G22" i="1" s="1"/>
  <c r="C22" i="1"/>
  <c r="B22" i="1"/>
  <c r="G21" i="1"/>
  <c r="D21" i="1"/>
  <c r="D20" i="1"/>
  <c r="G20" i="1" s="1"/>
  <c r="D19" i="1"/>
  <c r="G19" i="1" s="1"/>
  <c r="D18" i="1"/>
  <c r="G18" i="1" s="1"/>
  <c r="D17" i="1"/>
  <c r="G17" i="1" s="1"/>
  <c r="D16" i="1"/>
  <c r="G16" i="1" s="1"/>
  <c r="G15" i="1"/>
  <c r="D15" i="1"/>
  <c r="D14" i="1"/>
  <c r="G14" i="1" s="1"/>
  <c r="D13" i="1"/>
  <c r="G13" i="1" s="1"/>
  <c r="F12" i="1"/>
  <c r="E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C4" i="1"/>
  <c r="C76" i="1" s="1"/>
  <c r="B4" i="1"/>
  <c r="D4" i="1" s="1"/>
  <c r="G4" i="1" l="1"/>
  <c r="G76" i="1" s="1"/>
  <c r="D76" i="1"/>
  <c r="B76" i="1"/>
</calcChain>
</file>

<file path=xl/sharedStrings.xml><?xml version="1.0" encoding="utf-8"?>
<sst xmlns="http://schemas.openxmlformats.org/spreadsheetml/2006/main" count="83" uniqueCount="83">
  <si>
    <t>Sistema de Agua Potable y Alcantarillado Municipal de Valle de Santiago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</si>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</sst>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B5B799F3-1F1E-464D-A3E2-2AD49E4DE0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55DF-C370-4A9E-9798-4ACFAB0A483B}">
  <dimension ref="A1:H78"/>
  <sheetViews>
    <sheetView tabSelected="1" workbookViewId="0">
      <selection activeCell="K24" sqref="K24"/>
    </sheetView>
  </sheetViews>
  <sheetFormatPr baseColWidth="10" defaultColWidth="10.28515625" defaultRowHeight="15" x14ac:dyDescent="0.25"/>
  <cols>
    <col min="1" max="1" width="53.85546875" style="3" customWidth="1"/>
    <col min="2" max="2" width="15.7109375" style="3" customWidth="1"/>
    <col min="3" max="3" width="17" style="3" customWidth="1"/>
    <col min="4" max="7" width="15.7109375" style="3" customWidth="1"/>
    <col min="8" max="16384" width="10.28515625" style="3"/>
  </cols>
  <sheetData>
    <row r="1" spans="1:8" ht="60.6" customHeight="1" x14ac:dyDescent="0.25">
      <c r="A1" s="1" t="s">
        <v>0</v>
      </c>
      <c r="B1" s="1"/>
      <c r="C1" s="1"/>
      <c r="D1" s="1"/>
      <c r="E1" s="1"/>
      <c r="F1" s="1"/>
      <c r="G1" s="2"/>
    </row>
    <row r="2" spans="1:8" x14ac:dyDescent="0.25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5" customHeight="1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5">
      <c r="A4" s="10" t="s">
        <v>9</v>
      </c>
      <c r="B4" s="11">
        <f>SUM(B5:B11)</f>
        <v>32869602.859999999</v>
      </c>
      <c r="C4" s="11">
        <f>SUM(C5:C11)</f>
        <v>336922.4</v>
      </c>
      <c r="D4" s="11">
        <f>B4+C4</f>
        <v>33206525.259999998</v>
      </c>
      <c r="E4" s="11">
        <f>SUM(E5:E11)</f>
        <v>21128739.789999999</v>
      </c>
      <c r="F4" s="11">
        <f>SUM(F5:F11)</f>
        <v>21128739.789999999</v>
      </c>
      <c r="G4" s="11">
        <f>D4-E4</f>
        <v>12077785.469999999</v>
      </c>
    </row>
    <row r="5" spans="1:8" x14ac:dyDescent="0.25">
      <c r="A5" s="12" t="s">
        <v>10</v>
      </c>
      <c r="B5" s="13">
        <v>20747862.530000001</v>
      </c>
      <c r="C5" s="13">
        <v>-689339.16</v>
      </c>
      <c r="D5" s="13">
        <f t="shared" ref="D5:D68" si="0">B5+C5</f>
        <v>20058523.370000001</v>
      </c>
      <c r="E5" s="13">
        <v>14610062.98</v>
      </c>
      <c r="F5" s="13">
        <v>14610062.98</v>
      </c>
      <c r="G5" s="13">
        <f t="shared" ref="G5:G68" si="1">D5-E5</f>
        <v>5448460.3900000006</v>
      </c>
      <c r="H5" s="14">
        <v>1100</v>
      </c>
    </row>
    <row r="6" spans="1:8" x14ac:dyDescent="0.25">
      <c r="A6" s="12" t="s">
        <v>11</v>
      </c>
      <c r="B6" s="13">
        <v>0</v>
      </c>
      <c r="C6" s="13">
        <v>0</v>
      </c>
      <c r="D6" s="13">
        <f t="shared" si="0"/>
        <v>0</v>
      </c>
      <c r="E6" s="13">
        <v>0</v>
      </c>
      <c r="F6" s="13">
        <v>0</v>
      </c>
      <c r="G6" s="13">
        <f t="shared" si="1"/>
        <v>0</v>
      </c>
      <c r="H6" s="14">
        <v>1200</v>
      </c>
    </row>
    <row r="7" spans="1:8" x14ac:dyDescent="0.25">
      <c r="A7" s="12" t="s">
        <v>12</v>
      </c>
      <c r="B7" s="13">
        <v>4998728.12</v>
      </c>
      <c r="C7" s="13">
        <v>106187.46</v>
      </c>
      <c r="D7" s="13">
        <f t="shared" si="0"/>
        <v>5104915.58</v>
      </c>
      <c r="E7" s="13">
        <v>1478191.69</v>
      </c>
      <c r="F7" s="13">
        <v>1478191.69</v>
      </c>
      <c r="G7" s="13">
        <f t="shared" si="1"/>
        <v>3626723.89</v>
      </c>
      <c r="H7" s="14">
        <v>1300</v>
      </c>
    </row>
    <row r="8" spans="1:8" x14ac:dyDescent="0.25">
      <c r="A8" s="12" t="s">
        <v>13</v>
      </c>
      <c r="B8" s="13">
        <v>5490160.04</v>
      </c>
      <c r="C8" s="13">
        <v>15435.29</v>
      </c>
      <c r="D8" s="13">
        <f t="shared" si="0"/>
        <v>5505595.3300000001</v>
      </c>
      <c r="E8" s="13">
        <v>3184155.39</v>
      </c>
      <c r="F8" s="13">
        <v>3184155.39</v>
      </c>
      <c r="G8" s="13">
        <f t="shared" si="1"/>
        <v>2321439.94</v>
      </c>
      <c r="H8" s="14">
        <v>1400</v>
      </c>
    </row>
    <row r="9" spans="1:8" x14ac:dyDescent="0.25">
      <c r="A9" s="12" t="s">
        <v>14</v>
      </c>
      <c r="B9" s="13">
        <v>1632852.17</v>
      </c>
      <c r="C9" s="13">
        <v>904638.81</v>
      </c>
      <c r="D9" s="13">
        <f t="shared" si="0"/>
        <v>2537490.98</v>
      </c>
      <c r="E9" s="13">
        <v>1856329.73</v>
      </c>
      <c r="F9" s="13">
        <v>1856329.73</v>
      </c>
      <c r="G9" s="13">
        <f t="shared" si="1"/>
        <v>681161.25</v>
      </c>
      <c r="H9" s="14">
        <v>1500</v>
      </c>
    </row>
    <row r="10" spans="1:8" x14ac:dyDescent="0.25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5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14">
        <v>1700</v>
      </c>
    </row>
    <row r="12" spans="1:8" x14ac:dyDescent="0.25">
      <c r="A12" s="10" t="s">
        <v>17</v>
      </c>
      <c r="B12" s="15">
        <f>SUM(B13:B21)</f>
        <v>10448335.49</v>
      </c>
      <c r="C12" s="15">
        <f>SUM(C13:C21)</f>
        <v>429042.8</v>
      </c>
      <c r="D12" s="15">
        <f t="shared" si="0"/>
        <v>10877378.290000001</v>
      </c>
      <c r="E12" s="15">
        <f>SUM(E13:E21)</f>
        <v>5939446.6300000008</v>
      </c>
      <c r="F12" s="15">
        <f>SUM(F13:F21)</f>
        <v>5939446.6300000008</v>
      </c>
      <c r="G12" s="15">
        <f t="shared" si="1"/>
        <v>4937931.66</v>
      </c>
      <c r="H12" s="16">
        <v>0</v>
      </c>
    </row>
    <row r="13" spans="1:8" x14ac:dyDescent="0.25">
      <c r="A13" s="12" t="s">
        <v>18</v>
      </c>
      <c r="B13" s="13">
        <v>415780.07</v>
      </c>
      <c r="C13" s="13">
        <v>198488</v>
      </c>
      <c r="D13" s="13">
        <f t="shared" si="0"/>
        <v>614268.07000000007</v>
      </c>
      <c r="E13" s="13">
        <v>350675.45</v>
      </c>
      <c r="F13" s="13">
        <v>350675.45</v>
      </c>
      <c r="G13" s="13">
        <f t="shared" si="1"/>
        <v>263592.62000000005</v>
      </c>
      <c r="H13" s="14">
        <v>2100</v>
      </c>
    </row>
    <row r="14" spans="1:8" x14ac:dyDescent="0.25">
      <c r="A14" s="12" t="s">
        <v>19</v>
      </c>
      <c r="B14" s="13">
        <v>86528</v>
      </c>
      <c r="C14" s="13">
        <v>20000</v>
      </c>
      <c r="D14" s="13">
        <f t="shared" si="0"/>
        <v>106528</v>
      </c>
      <c r="E14" s="13">
        <v>79871.520000000004</v>
      </c>
      <c r="F14" s="13">
        <v>79871.520000000004</v>
      </c>
      <c r="G14" s="13">
        <f t="shared" si="1"/>
        <v>26656.479999999996</v>
      </c>
      <c r="H14" s="14">
        <v>2200</v>
      </c>
    </row>
    <row r="15" spans="1:8" x14ac:dyDescent="0.25">
      <c r="A15" s="12" t="s">
        <v>20</v>
      </c>
      <c r="B15" s="13">
        <v>1500000</v>
      </c>
      <c r="C15" s="13">
        <v>-94000</v>
      </c>
      <c r="D15" s="13">
        <f t="shared" si="0"/>
        <v>1406000</v>
      </c>
      <c r="E15" s="13">
        <v>423600.55</v>
      </c>
      <c r="F15" s="13">
        <v>423600.55</v>
      </c>
      <c r="G15" s="13">
        <f t="shared" si="1"/>
        <v>982399.45</v>
      </c>
      <c r="H15" s="14">
        <v>2300</v>
      </c>
    </row>
    <row r="16" spans="1:8" x14ac:dyDescent="0.25">
      <c r="A16" s="12" t="s">
        <v>21</v>
      </c>
      <c r="B16" s="13">
        <v>5247216.3</v>
      </c>
      <c r="C16" s="13">
        <v>312507</v>
      </c>
      <c r="D16" s="13">
        <f t="shared" si="0"/>
        <v>5559723.2999999998</v>
      </c>
      <c r="E16" s="13">
        <v>3211135.68</v>
      </c>
      <c r="F16" s="13">
        <v>3211135.68</v>
      </c>
      <c r="G16" s="13">
        <f t="shared" si="1"/>
        <v>2348587.6199999996</v>
      </c>
      <c r="H16" s="14">
        <v>2400</v>
      </c>
    </row>
    <row r="17" spans="1:8" x14ac:dyDescent="0.25">
      <c r="A17" s="12" t="s">
        <v>22</v>
      </c>
      <c r="B17" s="13">
        <v>609939.19999999995</v>
      </c>
      <c r="C17" s="13">
        <v>-98653.2</v>
      </c>
      <c r="D17" s="13">
        <f t="shared" si="0"/>
        <v>511285.99999999994</v>
      </c>
      <c r="E17" s="13">
        <v>197910.19</v>
      </c>
      <c r="F17" s="13">
        <v>197910.19</v>
      </c>
      <c r="G17" s="13">
        <f t="shared" si="1"/>
        <v>313375.80999999994</v>
      </c>
      <c r="H17" s="14">
        <v>2500</v>
      </c>
    </row>
    <row r="18" spans="1:8" x14ac:dyDescent="0.25">
      <c r="A18" s="12" t="s">
        <v>23</v>
      </c>
      <c r="B18" s="13">
        <v>1707852.16</v>
      </c>
      <c r="C18" s="13">
        <v>-87000</v>
      </c>
      <c r="D18" s="13">
        <f t="shared" si="0"/>
        <v>1620852.16</v>
      </c>
      <c r="E18" s="13">
        <v>1003204.09</v>
      </c>
      <c r="F18" s="13">
        <v>1003204.09</v>
      </c>
      <c r="G18" s="13">
        <f t="shared" si="1"/>
        <v>617648.06999999995</v>
      </c>
      <c r="H18" s="14">
        <v>2600</v>
      </c>
    </row>
    <row r="19" spans="1:8" x14ac:dyDescent="0.25">
      <c r="A19" s="12" t="s">
        <v>24</v>
      </c>
      <c r="B19" s="13">
        <v>622132</v>
      </c>
      <c r="C19" s="13">
        <v>141701</v>
      </c>
      <c r="D19" s="13">
        <f t="shared" si="0"/>
        <v>763833</v>
      </c>
      <c r="E19" s="13">
        <v>530678.69999999995</v>
      </c>
      <c r="F19" s="13">
        <v>530678.69999999995</v>
      </c>
      <c r="G19" s="13">
        <f t="shared" si="1"/>
        <v>233154.30000000005</v>
      </c>
      <c r="H19" s="14">
        <v>2700</v>
      </c>
    </row>
    <row r="20" spans="1:8" x14ac:dyDescent="0.25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5">
      <c r="A21" s="12" t="s">
        <v>26</v>
      </c>
      <c r="B21" s="13">
        <v>258887.76</v>
      </c>
      <c r="C21" s="13">
        <v>36000</v>
      </c>
      <c r="D21" s="13">
        <f t="shared" si="0"/>
        <v>294887.76</v>
      </c>
      <c r="E21" s="13">
        <v>142370.45000000001</v>
      </c>
      <c r="F21" s="13">
        <v>142370.45000000001</v>
      </c>
      <c r="G21" s="13">
        <f t="shared" si="1"/>
        <v>152517.31</v>
      </c>
      <c r="H21" s="14">
        <v>2900</v>
      </c>
    </row>
    <row r="22" spans="1:8" x14ac:dyDescent="0.25">
      <c r="A22" s="10" t="s">
        <v>27</v>
      </c>
      <c r="B22" s="15">
        <f>SUM(B23:B31)</f>
        <v>25650466.460000001</v>
      </c>
      <c r="C22" s="15">
        <f>SUM(C23:C31)</f>
        <v>2212138.25</v>
      </c>
      <c r="D22" s="15">
        <f t="shared" si="0"/>
        <v>27862604.710000001</v>
      </c>
      <c r="E22" s="15">
        <f>SUM(E23:E31)</f>
        <v>15416250.439999999</v>
      </c>
      <c r="F22" s="15">
        <f>SUM(F23:F31)</f>
        <v>15398250.439999999</v>
      </c>
      <c r="G22" s="15">
        <f t="shared" si="1"/>
        <v>12446354.270000001</v>
      </c>
      <c r="H22" s="16">
        <v>0</v>
      </c>
    </row>
    <row r="23" spans="1:8" x14ac:dyDescent="0.25">
      <c r="A23" s="12" t="s">
        <v>28</v>
      </c>
      <c r="B23" s="13">
        <v>12083196.99</v>
      </c>
      <c r="C23" s="13">
        <v>-275500</v>
      </c>
      <c r="D23" s="13">
        <f t="shared" si="0"/>
        <v>11807696.99</v>
      </c>
      <c r="E23" s="13">
        <v>7680260.3899999997</v>
      </c>
      <c r="F23" s="13">
        <v>7680260.3899999997</v>
      </c>
      <c r="G23" s="13">
        <f t="shared" si="1"/>
        <v>4127436.6000000006</v>
      </c>
      <c r="H23" s="14">
        <v>3100</v>
      </c>
    </row>
    <row r="24" spans="1:8" x14ac:dyDescent="0.25">
      <c r="A24" s="12" t="s">
        <v>29</v>
      </c>
      <c r="B24" s="13">
        <v>952240</v>
      </c>
      <c r="C24" s="13">
        <v>-276708</v>
      </c>
      <c r="D24" s="13">
        <f t="shared" si="0"/>
        <v>675532</v>
      </c>
      <c r="E24" s="13">
        <v>438126.84</v>
      </c>
      <c r="F24" s="13">
        <v>438126.84</v>
      </c>
      <c r="G24" s="13">
        <f t="shared" si="1"/>
        <v>237405.15999999997</v>
      </c>
      <c r="H24" s="14">
        <v>3200</v>
      </c>
    </row>
    <row r="25" spans="1:8" x14ac:dyDescent="0.25">
      <c r="A25" s="12" t="s">
        <v>30</v>
      </c>
      <c r="B25" s="13">
        <v>3737037.74</v>
      </c>
      <c r="C25" s="13">
        <v>921156.65</v>
      </c>
      <c r="D25" s="13">
        <f t="shared" si="0"/>
        <v>4658194.3900000006</v>
      </c>
      <c r="E25" s="13">
        <v>1253030.73</v>
      </c>
      <c r="F25" s="13">
        <v>1235030.73</v>
      </c>
      <c r="G25" s="13">
        <f t="shared" si="1"/>
        <v>3405163.6600000006</v>
      </c>
      <c r="H25" s="14">
        <v>3300</v>
      </c>
    </row>
    <row r="26" spans="1:8" x14ac:dyDescent="0.25">
      <c r="A26" s="12" t="s">
        <v>31</v>
      </c>
      <c r="B26" s="13">
        <v>515000</v>
      </c>
      <c r="C26" s="13">
        <v>0</v>
      </c>
      <c r="D26" s="13">
        <f t="shared" si="0"/>
        <v>515000</v>
      </c>
      <c r="E26" s="13">
        <v>223598.11</v>
      </c>
      <c r="F26" s="13">
        <v>223598.11</v>
      </c>
      <c r="G26" s="13">
        <f t="shared" si="1"/>
        <v>291401.89</v>
      </c>
      <c r="H26" s="14">
        <v>3400</v>
      </c>
    </row>
    <row r="27" spans="1:8" x14ac:dyDescent="0.25">
      <c r="A27" s="12" t="s">
        <v>32</v>
      </c>
      <c r="B27" s="13">
        <v>3892535.14</v>
      </c>
      <c r="C27" s="13">
        <v>-5400</v>
      </c>
      <c r="D27" s="13">
        <f t="shared" si="0"/>
        <v>3887135.14</v>
      </c>
      <c r="E27" s="13">
        <v>2757856.14</v>
      </c>
      <c r="F27" s="13">
        <v>2757856.14</v>
      </c>
      <c r="G27" s="13">
        <f t="shared" si="1"/>
        <v>1129279</v>
      </c>
      <c r="H27" s="14">
        <v>3500</v>
      </c>
    </row>
    <row r="28" spans="1:8" x14ac:dyDescent="0.25">
      <c r="A28" s="12" t="s">
        <v>33</v>
      </c>
      <c r="B28" s="13">
        <v>131424</v>
      </c>
      <c r="C28" s="13">
        <v>-5528</v>
      </c>
      <c r="D28" s="13">
        <f t="shared" si="0"/>
        <v>125896</v>
      </c>
      <c r="E28" s="13">
        <v>43150.5</v>
      </c>
      <c r="F28" s="13">
        <v>43150.5</v>
      </c>
      <c r="G28" s="13">
        <f t="shared" si="1"/>
        <v>82745.5</v>
      </c>
      <c r="H28" s="14">
        <v>3600</v>
      </c>
    </row>
    <row r="29" spans="1:8" x14ac:dyDescent="0.25">
      <c r="A29" s="12" t="s">
        <v>34</v>
      </c>
      <c r="B29" s="13">
        <v>109408</v>
      </c>
      <c r="C29" s="13">
        <v>10000</v>
      </c>
      <c r="D29" s="13">
        <f t="shared" si="0"/>
        <v>119408</v>
      </c>
      <c r="E29" s="13">
        <v>75170.509999999995</v>
      </c>
      <c r="F29" s="13">
        <v>75170.509999999995</v>
      </c>
      <c r="G29" s="13">
        <f t="shared" si="1"/>
        <v>44237.490000000005</v>
      </c>
      <c r="H29" s="14">
        <v>3700</v>
      </c>
    </row>
    <row r="30" spans="1:8" x14ac:dyDescent="0.25">
      <c r="A30" s="12" t="s">
        <v>35</v>
      </c>
      <c r="B30" s="13">
        <v>127078.39999999999</v>
      </c>
      <c r="C30" s="13">
        <v>87040</v>
      </c>
      <c r="D30" s="13">
        <f t="shared" si="0"/>
        <v>214118.39999999999</v>
      </c>
      <c r="E30" s="13">
        <v>136101.82</v>
      </c>
      <c r="F30" s="13">
        <v>136101.82</v>
      </c>
      <c r="G30" s="13">
        <f t="shared" si="1"/>
        <v>78016.579999999987</v>
      </c>
      <c r="H30" s="14">
        <v>3800</v>
      </c>
    </row>
    <row r="31" spans="1:8" x14ac:dyDescent="0.25">
      <c r="A31" s="12" t="s">
        <v>36</v>
      </c>
      <c r="B31" s="13">
        <v>4102546.19</v>
      </c>
      <c r="C31" s="13">
        <v>1757077.6</v>
      </c>
      <c r="D31" s="13">
        <f t="shared" si="0"/>
        <v>5859623.79</v>
      </c>
      <c r="E31" s="13">
        <v>2808955.4</v>
      </c>
      <c r="F31" s="13">
        <v>2808955.4</v>
      </c>
      <c r="G31" s="13">
        <f t="shared" si="1"/>
        <v>3050668.39</v>
      </c>
      <c r="H31" s="14">
        <v>3900</v>
      </c>
    </row>
    <row r="32" spans="1:8" x14ac:dyDescent="0.25">
      <c r="A32" s="10" t="s">
        <v>37</v>
      </c>
      <c r="B32" s="15">
        <f>SUM(B33:B41)</f>
        <v>410208</v>
      </c>
      <c r="C32" s="15">
        <f>SUM(C33:C41)</f>
        <v>0</v>
      </c>
      <c r="D32" s="15">
        <f t="shared" si="0"/>
        <v>410208</v>
      </c>
      <c r="E32" s="15">
        <f>SUM(E33:E41)</f>
        <v>275700</v>
      </c>
      <c r="F32" s="15">
        <f>SUM(F33:F41)</f>
        <v>275700</v>
      </c>
      <c r="G32" s="15">
        <f t="shared" si="1"/>
        <v>134508</v>
      </c>
      <c r="H32" s="16">
        <v>0</v>
      </c>
    </row>
    <row r="33" spans="1:8" x14ac:dyDescent="0.25">
      <c r="A33" s="12" t="s">
        <v>38</v>
      </c>
      <c r="B33" s="13">
        <v>26208</v>
      </c>
      <c r="C33" s="13">
        <v>0</v>
      </c>
      <c r="D33" s="13">
        <f t="shared" si="0"/>
        <v>26208</v>
      </c>
      <c r="E33" s="13">
        <v>20500</v>
      </c>
      <c r="F33" s="13">
        <v>20500</v>
      </c>
      <c r="G33" s="13">
        <f t="shared" si="1"/>
        <v>5708</v>
      </c>
      <c r="H33" s="14">
        <v>4100</v>
      </c>
    </row>
    <row r="34" spans="1:8" x14ac:dyDescent="0.25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5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5">
      <c r="A36" s="12" t="s">
        <v>41</v>
      </c>
      <c r="B36" s="13">
        <v>384000</v>
      </c>
      <c r="C36" s="13">
        <v>0</v>
      </c>
      <c r="D36" s="13">
        <f t="shared" si="0"/>
        <v>384000</v>
      </c>
      <c r="E36" s="13">
        <v>255200</v>
      </c>
      <c r="F36" s="13">
        <v>255200</v>
      </c>
      <c r="G36" s="13">
        <f t="shared" si="1"/>
        <v>128800</v>
      </c>
      <c r="H36" s="14">
        <v>4400</v>
      </c>
    </row>
    <row r="37" spans="1:8" x14ac:dyDescent="0.25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14">
        <v>4500</v>
      </c>
    </row>
    <row r="38" spans="1:8" x14ac:dyDescent="0.25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5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5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5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5">
      <c r="A42" s="10" t="s">
        <v>47</v>
      </c>
      <c r="B42" s="15">
        <f>SUM(B43:B51)</f>
        <v>2929539.64</v>
      </c>
      <c r="C42" s="15">
        <f>SUM(C43:C51)</f>
        <v>286268.96999999997</v>
      </c>
      <c r="D42" s="15">
        <f t="shared" si="0"/>
        <v>3215808.6100000003</v>
      </c>
      <c r="E42" s="15">
        <f>SUM(E43:E51)</f>
        <v>1245658.92</v>
      </c>
      <c r="F42" s="15">
        <f>SUM(F43:F51)</f>
        <v>1245658.92</v>
      </c>
      <c r="G42" s="15">
        <f t="shared" si="1"/>
        <v>1970149.6900000004</v>
      </c>
      <c r="H42" s="16">
        <v>0</v>
      </c>
    </row>
    <row r="43" spans="1:8" x14ac:dyDescent="0.25">
      <c r="A43" s="17" t="s">
        <v>48</v>
      </c>
      <c r="B43" s="13">
        <v>251395.64</v>
      </c>
      <c r="C43" s="13">
        <v>41000</v>
      </c>
      <c r="D43" s="13">
        <f t="shared" si="0"/>
        <v>292395.64</v>
      </c>
      <c r="E43" s="13">
        <v>108297.42</v>
      </c>
      <c r="F43" s="13">
        <v>108297.42</v>
      </c>
      <c r="G43" s="13">
        <f t="shared" si="1"/>
        <v>184098.22000000003</v>
      </c>
      <c r="H43" s="14">
        <v>5100</v>
      </c>
    </row>
    <row r="44" spans="1:8" x14ac:dyDescent="0.25">
      <c r="A44" s="12" t="s">
        <v>49</v>
      </c>
      <c r="B44" s="13">
        <v>36400</v>
      </c>
      <c r="C44" s="13">
        <v>-22000</v>
      </c>
      <c r="D44" s="13">
        <f t="shared" si="0"/>
        <v>14400</v>
      </c>
      <c r="E44" s="13">
        <v>7970</v>
      </c>
      <c r="F44" s="13">
        <v>7970</v>
      </c>
      <c r="G44" s="13">
        <f t="shared" si="1"/>
        <v>6430</v>
      </c>
      <c r="H44" s="14">
        <v>5200</v>
      </c>
    </row>
    <row r="45" spans="1:8" x14ac:dyDescent="0.25">
      <c r="A45" s="12" t="s">
        <v>50</v>
      </c>
      <c r="B45" s="13">
        <v>250000</v>
      </c>
      <c r="C45" s="13">
        <v>0</v>
      </c>
      <c r="D45" s="13">
        <f t="shared" si="0"/>
        <v>250000</v>
      </c>
      <c r="E45" s="13">
        <v>212301.43</v>
      </c>
      <c r="F45" s="13">
        <v>212301.43</v>
      </c>
      <c r="G45" s="13">
        <f t="shared" si="1"/>
        <v>37698.570000000007</v>
      </c>
      <c r="H45" s="14">
        <v>5300</v>
      </c>
    </row>
    <row r="46" spans="1:8" x14ac:dyDescent="0.25">
      <c r="A46" s="12" t="s">
        <v>51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14">
        <v>5400</v>
      </c>
    </row>
    <row r="47" spans="1:8" x14ac:dyDescent="0.25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5">
      <c r="A48" s="12" t="s">
        <v>53</v>
      </c>
      <c r="B48" s="13">
        <v>2301032</v>
      </c>
      <c r="C48" s="13">
        <v>320268.96999999997</v>
      </c>
      <c r="D48" s="13">
        <f t="shared" si="0"/>
        <v>2621300.9699999997</v>
      </c>
      <c r="E48" s="13">
        <v>917090.07</v>
      </c>
      <c r="F48" s="13">
        <v>917090.07</v>
      </c>
      <c r="G48" s="13">
        <f t="shared" si="1"/>
        <v>1704210.9</v>
      </c>
      <c r="H48" s="14">
        <v>5600</v>
      </c>
    </row>
    <row r="49" spans="1:8" x14ac:dyDescent="0.25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5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5">
      <c r="A51" s="12" t="s">
        <v>56</v>
      </c>
      <c r="B51" s="13">
        <v>90712</v>
      </c>
      <c r="C51" s="13">
        <v>-53000</v>
      </c>
      <c r="D51" s="13">
        <f t="shared" si="0"/>
        <v>37712</v>
      </c>
      <c r="E51" s="13">
        <v>0</v>
      </c>
      <c r="F51" s="13">
        <v>0</v>
      </c>
      <c r="G51" s="13">
        <f t="shared" si="1"/>
        <v>37712</v>
      </c>
      <c r="H51" s="14">
        <v>5900</v>
      </c>
    </row>
    <row r="52" spans="1:8" x14ac:dyDescent="0.25">
      <c r="A52" s="10" t="s">
        <v>57</v>
      </c>
      <c r="B52" s="15">
        <f>SUM(B53:B55)</f>
        <v>4067595.63</v>
      </c>
      <c r="C52" s="15">
        <f>SUM(C53:C55)</f>
        <v>31403775.379999999</v>
      </c>
      <c r="D52" s="15">
        <f t="shared" si="0"/>
        <v>35471371.009999998</v>
      </c>
      <c r="E52" s="15">
        <f>SUM(E53:E55)</f>
        <v>602519.5</v>
      </c>
      <c r="F52" s="15">
        <f>SUM(F53:F55)</f>
        <v>602519.5</v>
      </c>
      <c r="G52" s="15">
        <f t="shared" si="1"/>
        <v>34868851.509999998</v>
      </c>
      <c r="H52" s="16">
        <v>0</v>
      </c>
    </row>
    <row r="53" spans="1:8" x14ac:dyDescent="0.25">
      <c r="A53" s="12" t="s">
        <v>58</v>
      </c>
      <c r="B53" s="13">
        <v>3967595.63</v>
      </c>
      <c r="C53" s="13">
        <v>31124806.5</v>
      </c>
      <c r="D53" s="13">
        <f t="shared" si="0"/>
        <v>35092402.130000003</v>
      </c>
      <c r="E53" s="13">
        <v>602519.5</v>
      </c>
      <c r="F53" s="13">
        <v>602519.5</v>
      </c>
      <c r="G53" s="13">
        <f t="shared" si="1"/>
        <v>34489882.630000003</v>
      </c>
      <c r="H53" s="14">
        <v>6100</v>
      </c>
    </row>
    <row r="54" spans="1:8" x14ac:dyDescent="0.25">
      <c r="A54" s="12" t="s">
        <v>59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14">
        <v>6200</v>
      </c>
    </row>
    <row r="55" spans="1:8" x14ac:dyDescent="0.25">
      <c r="A55" s="12" t="s">
        <v>60</v>
      </c>
      <c r="B55" s="13">
        <v>100000</v>
      </c>
      <c r="C55" s="13">
        <v>278968.88</v>
      </c>
      <c r="D55" s="13">
        <f t="shared" si="0"/>
        <v>378968.88</v>
      </c>
      <c r="E55" s="13">
        <v>0</v>
      </c>
      <c r="F55" s="13">
        <v>0</v>
      </c>
      <c r="G55" s="13">
        <f t="shared" si="1"/>
        <v>378968.88</v>
      </c>
      <c r="H55" s="14">
        <v>6300</v>
      </c>
    </row>
    <row r="56" spans="1:8" x14ac:dyDescent="0.25">
      <c r="A56" s="10" t="s">
        <v>61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16">
        <v>0</v>
      </c>
    </row>
    <row r="57" spans="1:8" x14ac:dyDescent="0.25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5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5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5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5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5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5">
      <c r="A63" s="12" t="s">
        <v>68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14">
        <v>7900</v>
      </c>
    </row>
    <row r="64" spans="1:8" x14ac:dyDescent="0.25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5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5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5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5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5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5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5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5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5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5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5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5">
      <c r="A76" s="20" t="s">
        <v>81</v>
      </c>
      <c r="B76" s="21">
        <f t="shared" ref="B76:G76" si="4">SUM(B4+B12+B22+B32+B42+B52+B56+B64+B68)</f>
        <v>76375748.079999998</v>
      </c>
      <c r="C76" s="21">
        <f t="shared" si="4"/>
        <v>34668147.799999997</v>
      </c>
      <c r="D76" s="21">
        <f t="shared" si="4"/>
        <v>111043895.88</v>
      </c>
      <c r="E76" s="21">
        <f t="shared" si="4"/>
        <v>44608315.280000001</v>
      </c>
      <c r="F76" s="21">
        <f t="shared" si="4"/>
        <v>44590315.280000001</v>
      </c>
      <c r="G76" s="21">
        <f t="shared" si="4"/>
        <v>66435580.599999994</v>
      </c>
    </row>
    <row r="78" spans="1:8" x14ac:dyDescent="0.25">
      <c r="A78" s="3" t="s">
        <v>82</v>
      </c>
    </row>
  </sheetData>
  <mergeCells count="3">
    <mergeCell ref="A1:G1"/>
    <mergeCell ref="B2:F2"/>
    <mergeCell ref="G2:G3"/>
  </mergeCells>
  <pageMargins left="0.7" right="0.7" top="0.75" bottom="0.75" header="0.3" footer="0.3"/>
  <ignoredErrors>
    <ignoredError sqref="B69:G76 B4:C68 E4:G68" unlockedFormula="1"/>
    <ignoredError sqref="D4:D68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2025-11-10T19:47:06Z</dcterms:created>
  <dcterms:modified xsi:type="dcterms:W3CDTF">2025-11-10T19:48:25Z</dcterms:modified>
</cp:coreProperties>
</file>