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8_{643AABD9-E063-45EA-AE4D-9DA8909BFE84}" xr6:coauthVersionLast="47" xr6:coauthVersionMax="47" xr10:uidLastSave="{00000000-0000-0000-0000-000000000000}"/>
  <bookViews>
    <workbookView xWindow="14655" yWindow="690" windowWidth="13665" windowHeight="96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E12" i="2" l="1"/>
  <c r="F12" i="2"/>
  <c r="D3" i="2"/>
  <c r="C3" i="2"/>
  <c r="B3" i="2"/>
  <c r="E4" i="2"/>
  <c r="E3" i="2" s="1"/>
  <c r="F4" i="2"/>
  <c r="F3" i="2" s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<sst xmlns="http://schemas.openxmlformats.org/spreadsheetml/2006/main" count="27" uniqueCount="27">
  <si>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</si>
  <si>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</si>
  <si>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</si>
  <si>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</si>
  <si>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</si>
  <si>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</si>
  <si>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</si>
  <si>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</si>
  <si>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</si>
  <si>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</si>
  <si>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</si>
  <si>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</si>
  <si>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</si>
  <si>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</si>
  <si>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</si>
  <si>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</si>
  <si>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</si>
  <si>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</si>
  <si>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</si>
  <si>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</si>
  <si>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</si>
  <si>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</si>
  <si>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</si>
  <si>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</si>
  <si>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</si>
  <si>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</si>
  <si>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de Agua Potable y Alcantarillado Municipal de Valle de Santiago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</si>
</sst>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161009988.15000001</v>
      </c>
      <c r="C3" s="8">
        <f t="shared" ref="C3:F3" si="0">C4+C12</f>
        <v>361055432.72999996</v>
      </c>
      <c r="D3" s="8">
        <f t="shared" si="0"/>
        <v>331554769.48000002</v>
      </c>
      <c r="E3" s="8">
        <f t="shared" si="0"/>
        <v>190510651.40000004</v>
      </c>
      <c r="F3" s="8">
        <f t="shared" si="0"/>
        <v>29500663.250000045</v>
      </c>
    </row>
    <row r="4" spans="1:6" x14ac:dyDescent="0.2">
      <c r="A4" s="5" t="s">
        <v>4</v>
      </c>
      <c r="B4" s="8">
        <f>SUM(B5:B11)</f>
        <v>98946780.099999994</v>
      </c>
      <c r="C4" s="8">
        <f>SUM(C5:C11)</f>
        <v>357359075.88999999</v>
      </c>
      <c r="D4" s="8">
        <f>SUM(D5:D11)</f>
        <v>329706591.06</v>
      </c>
      <c r="E4" s="8">
        <f>SUM(E5:E11)</f>
        <v>126599264.93000005</v>
      </c>
      <c r="F4" s="8">
        <f>SUM(F5:F11)</f>
        <v>27652484.830000043</v>
      </c>
    </row>
    <row r="5" spans="1:6" x14ac:dyDescent="0.2">
      <c r="A5" s="6" t="s">
        <v>5</v>
      </c>
      <c r="B5" s="9">
        <v>43273289.090000004</v>
      </c>
      <c r="C5" s="9">
        <v>227643862.75</v>
      </c>
      <c r="D5" s="9">
        <v>203281573.47</v>
      </c>
      <c r="E5" s="9">
        <f>B5+C5-D5</f>
        <v>67635578.370000035</v>
      </c>
      <c r="F5" s="9">
        <f t="shared" ref="F5:F11" si="1">E5-B5</f>
        <v>24362289.280000031</v>
      </c>
    </row>
    <row r="6" spans="1:6" x14ac:dyDescent="0.2">
      <c r="A6" s="6" t="s">
        <v>6</v>
      </c>
      <c r="B6" s="9">
        <v>53558541.600000001</v>
      </c>
      <c r="C6" s="9">
        <v>128615213.14</v>
      </c>
      <c r="D6" s="9">
        <v>125440011.27</v>
      </c>
      <c r="E6" s="9">
        <f t="shared" ref="E6:E11" si="2">B6+C6-D6</f>
        <v>56733743.470000014</v>
      </c>
      <c r="F6" s="9">
        <f t="shared" si="1"/>
        <v>3175201.8700000122</v>
      </c>
    </row>
    <row r="7" spans="1:6" x14ac:dyDescent="0.2">
      <c r="A7" s="6" t="s">
        <v>7</v>
      </c>
      <c r="B7" s="9">
        <v>1839541.63</v>
      </c>
      <c r="C7" s="9">
        <v>1100000</v>
      </c>
      <c r="D7" s="9">
        <v>985006.32</v>
      </c>
      <c r="E7" s="9">
        <f t="shared" si="2"/>
        <v>1954535.31</v>
      </c>
      <c r="F7" s="9">
        <f t="shared" si="1"/>
        <v>114993.68000000017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275407.78000000003</v>
      </c>
      <c r="C9" s="9">
        <v>0</v>
      </c>
      <c r="D9" s="9">
        <v>0</v>
      </c>
      <c r="E9" s="9">
        <f t="shared" si="2"/>
        <v>275407.78000000003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62063208.050000004</v>
      </c>
      <c r="C12" s="8">
        <f>SUM(C13:C21)</f>
        <v>3696356.84</v>
      </c>
      <c r="D12" s="8">
        <f>SUM(D13:D21)</f>
        <v>1848178.42</v>
      </c>
      <c r="E12" s="8">
        <f>SUM(E13:E21)</f>
        <v>63911386.469999991</v>
      </c>
      <c r="F12" s="8">
        <f>SUM(F13:F21)</f>
        <v>1848178.4200000018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29460486.399999999</v>
      </c>
      <c r="C15" s="10">
        <v>1205039</v>
      </c>
      <c r="D15" s="10">
        <v>602519.5</v>
      </c>
      <c r="E15" s="10">
        <f t="shared" si="4"/>
        <v>30063005.899999999</v>
      </c>
      <c r="F15" s="10">
        <f t="shared" si="3"/>
        <v>602519.5</v>
      </c>
    </row>
    <row r="16" spans="1:6" x14ac:dyDescent="0.2">
      <c r="A16" s="6" t="s">
        <v>14</v>
      </c>
      <c r="B16" s="9">
        <v>46157704.090000004</v>
      </c>
      <c r="C16" s="9">
        <v>2491317.84</v>
      </c>
      <c r="D16" s="9">
        <v>1245658.92</v>
      </c>
      <c r="E16" s="9">
        <f t="shared" si="4"/>
        <v>47403363.010000005</v>
      </c>
      <c r="F16" s="9">
        <f t="shared" si="3"/>
        <v>1245658.9200000018</v>
      </c>
    </row>
    <row r="17" spans="1:6" x14ac:dyDescent="0.2">
      <c r="A17" s="6" t="s">
        <v>15</v>
      </c>
      <c r="B17" s="9">
        <v>2279041.0499999998</v>
      </c>
      <c r="C17" s="9">
        <v>0</v>
      </c>
      <c r="D17" s="9">
        <v>0</v>
      </c>
      <c r="E17" s="9">
        <f t="shared" si="4"/>
        <v>2279041.0499999998</v>
      </c>
      <c r="F17" s="9">
        <f t="shared" si="3"/>
        <v>0</v>
      </c>
    </row>
    <row r="18" spans="1:6" x14ac:dyDescent="0.2">
      <c r="A18" s="6" t="s">
        <v>16</v>
      </c>
      <c r="B18" s="9">
        <v>-17896481.34</v>
      </c>
      <c r="C18" s="9">
        <v>0</v>
      </c>
      <c r="D18" s="9">
        <v>0</v>
      </c>
      <c r="E18" s="9">
        <f t="shared" si="4"/>
        <v>-17896481.34</v>
      </c>
      <c r="F18" s="9">
        <f t="shared" si="3"/>
        <v>0</v>
      </c>
    </row>
    <row r="19" spans="1:6" x14ac:dyDescent="0.2">
      <c r="A19" s="6" t="s">
        <v>17</v>
      </c>
      <c r="B19" s="9">
        <v>2062457.85</v>
      </c>
      <c r="C19" s="9">
        <v>0</v>
      </c>
      <c r="D19" s="9">
        <v>0</v>
      </c>
      <c r="E19" s="9">
        <f t="shared" si="4"/>
        <v>2062457.85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2018-03-08T18:40:55Z</cp:lastPrinted>
  <dcterms:created xsi:type="dcterms:W3CDTF">2014-02-09T04:04:15Z</dcterms:created>
  <dcterms:modified xsi:type="dcterms:W3CDTF">2025-10-13T20:39:44Z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