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CF912FB2-AC6F-4F93-99CF-0CEFD4AF49D3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<sst xmlns="http://schemas.openxmlformats.org/spreadsheetml/2006/main" count="62" uniqueCount="61">
  <si>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</si>
  <si>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</si>
  <si>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</si>
  <si>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</si>
  <si>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</si>
  <si>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</si>
  <si>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</si>
  <si>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</si>
  <si>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</si>
  <si>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</si>
  <si>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</si>
  <si>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</si>
  <si>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</si>
  <si>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</si>
  <si>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</si>
  <si>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</si>
  <si>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</si>
  <si>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</si>
  <si>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</si>
  <si>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</si>
  <si>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</si>
  <si>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</si>
  <si>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</si>
  <si>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</si>
  <si>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</si>
  <si>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</si>
  <si>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</si>
  <si>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</si>
  <si>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</si>
  <si>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</si>
  <si>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</si>
  <si>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</si>
  <si>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</si>
  <si>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</si>
  <si>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</si>
  <si>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</si>
  <si>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</si>
  <si>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</si>
  <si>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</si>
  <si>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</si>
  <si>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</si>
  <si>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</si>
  <si>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</si>
  <si>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</si>
  <si>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</si>
  <si>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</si>
  <si>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</si>
  <si>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</si>
  <si>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</si>
  <si>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</si>
  <si>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</si>
  <si>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</si>
  <si>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</si>
  <si>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</si>
  <si>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</si>
  <si>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</si>
  <si>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</si>
  <si>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</si>
  <si>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</si>
  <si>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</si>
  <si>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de Agua Potable y Alcantarillado Municipal de Valle de Santiago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</si>
</sst>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67635578.370000005</v>
      </c>
      <c r="C5" s="18">
        <v>43273289.090000004</v>
      </c>
      <c r="D5" s="9" t="s">
        <v>36</v>
      </c>
      <c r="E5" s="18">
        <v>34650207.229999997</v>
      </c>
      <c r="F5" s="21">
        <v>36662880.710000001</v>
      </c>
    </row>
    <row r="6" spans="1:6" x14ac:dyDescent="0.2">
      <c r="A6" s="9" t="s">
        <v>23</v>
      </c>
      <c r="B6" s="18">
        <v>56733743.469999999</v>
      </c>
      <c r="C6" s="18">
        <v>53558541.600000001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1954535.31</v>
      </c>
      <c r="C7" s="18">
        <v>1839541.63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275407.78000000003</v>
      </c>
      <c r="C9" s="18">
        <v>275407.78000000003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42598.28</v>
      </c>
      <c r="F12" s="21">
        <v>42598.28</v>
      </c>
    </row>
    <row r="13" spans="1:6" x14ac:dyDescent="0.2">
      <c r="A13" s="8" t="s">
        <v>52</v>
      </c>
      <c r="B13" s="20">
        <f>SUM(B5:B11)</f>
        <v>126599264.93000001</v>
      </c>
      <c r="C13" s="20">
        <f>SUM(C5:C11)</f>
        <v>98946780.099999994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34692805.509999998</v>
      </c>
      <c r="F14" s="25">
        <f>SUM(F5:F12)</f>
        <v>36705478.990000002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30063005.899999999</v>
      </c>
      <c r="C18" s="18">
        <v>29460486.399999999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47403363.009999998</v>
      </c>
      <c r="C19" s="18">
        <v>46157704.090000004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2279041.0499999998</v>
      </c>
      <c r="C20" s="18">
        <v>2279041.0499999998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-17896481.34</v>
      </c>
      <c r="C21" s="18">
        <v>-17896481.34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2062457.85</v>
      </c>
      <c r="C22" s="18">
        <v>2062457.85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63911386.469999991</v>
      </c>
      <c r="C26" s="20">
        <f>SUM(C16:C24)</f>
        <v>62063208.050000004</v>
      </c>
      <c r="D26" s="12" t="s">
        <v>50</v>
      </c>
      <c r="E26" s="20">
        <f>SUM(E24+E14)</f>
        <v>34692805.509999998</v>
      </c>
      <c r="F26" s="25">
        <f>SUM(F14+F24)</f>
        <v>36705478.990000002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190510651.40000001</v>
      </c>
      <c r="C28" s="20">
        <f>C13+C26</f>
        <v>161009988.15000001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44115913.600000001</v>
      </c>
      <c r="F30" s="25">
        <f>SUM(F31:F33)</f>
        <v>44115913.600000001</v>
      </c>
    </row>
    <row r="31" spans="1:6" x14ac:dyDescent="0.2">
      <c r="A31" s="13"/>
      <c r="B31" s="14"/>
      <c r="C31" s="15"/>
      <c r="D31" s="9" t="s">
        <v>2</v>
      </c>
      <c r="E31" s="18">
        <v>40162201.170000002</v>
      </c>
      <c r="F31" s="21">
        <v>40162201.170000002</v>
      </c>
    </row>
    <row r="32" spans="1:6" x14ac:dyDescent="0.2">
      <c r="A32" s="13"/>
      <c r="B32" s="14"/>
      <c r="C32" s="15"/>
      <c r="D32" s="9" t="s">
        <v>13</v>
      </c>
      <c r="E32" s="18">
        <v>3953712.43</v>
      </c>
      <c r="F32" s="21">
        <v>3953712.43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111701932.28999999</v>
      </c>
      <c r="F35" s="25">
        <f>SUM(F36:F40)</f>
        <v>80188595.560000002</v>
      </c>
    </row>
    <row r="36" spans="1:6" x14ac:dyDescent="0.2">
      <c r="A36" s="13"/>
      <c r="B36" s="14"/>
      <c r="C36" s="15"/>
      <c r="D36" s="9" t="s">
        <v>46</v>
      </c>
      <c r="E36" s="18">
        <v>31463074.52</v>
      </c>
      <c r="F36" s="21">
        <v>26868589.68</v>
      </c>
    </row>
    <row r="37" spans="1:6" x14ac:dyDescent="0.2">
      <c r="A37" s="13"/>
      <c r="B37" s="14"/>
      <c r="C37" s="15"/>
      <c r="D37" s="9" t="s">
        <v>14</v>
      </c>
      <c r="E37" s="18">
        <v>80238857.769999996</v>
      </c>
      <c r="F37" s="21">
        <v>53320005.880000003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155817845.88999999</v>
      </c>
      <c r="F46" s="25">
        <f>SUM(F42+F35+F30)</f>
        <v>124304509.16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190510651.39999998</v>
      </c>
      <c r="F48" s="20">
        <f>F46+F26</f>
        <v>161009988.15000001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2025-10-13T20:26:34Z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