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Archivos\Documents\SIRET ANUAL 2024\"/>
    </mc:Choice>
  </mc:AlternateContent>
  <bookViews>
    <workbookView xWindow="0" yWindow="0" windowWidth="24075" windowHeight="5595"/>
  </bookViews>
  <sheets>
    <sheet name="PPI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4" i="4" l="1"/>
  <c r="P204" i="4"/>
  <c r="O204" i="4"/>
  <c r="N204" i="4"/>
  <c r="Q203" i="4"/>
  <c r="P203" i="4"/>
  <c r="O203" i="4"/>
  <c r="N203" i="4"/>
  <c r="Q202" i="4"/>
  <c r="P202" i="4"/>
  <c r="O202" i="4"/>
  <c r="N202" i="4"/>
  <c r="Q201" i="4"/>
  <c r="P201" i="4"/>
  <c r="O201" i="4"/>
  <c r="N201" i="4"/>
  <c r="Q200" i="4"/>
  <c r="P200" i="4"/>
  <c r="O200" i="4"/>
  <c r="N200" i="4"/>
  <c r="Q199" i="4"/>
  <c r="P199" i="4"/>
  <c r="O199" i="4"/>
  <c r="N199" i="4"/>
  <c r="Q198" i="4"/>
  <c r="P198" i="4"/>
  <c r="O198" i="4"/>
  <c r="N198" i="4"/>
  <c r="Q197" i="4"/>
  <c r="P197" i="4"/>
  <c r="O197" i="4"/>
  <c r="N197" i="4"/>
  <c r="Q196" i="4"/>
  <c r="P196" i="4"/>
  <c r="O196" i="4"/>
  <c r="N196" i="4"/>
  <c r="Q195" i="4"/>
  <c r="P195" i="4"/>
  <c r="O195" i="4"/>
  <c r="N195" i="4"/>
  <c r="Q194" i="4"/>
  <c r="P194" i="4"/>
  <c r="O194" i="4"/>
  <c r="N194" i="4"/>
  <c r="Q193" i="4"/>
  <c r="P193" i="4"/>
  <c r="O193" i="4"/>
  <c r="N193" i="4"/>
  <c r="Q192" i="4"/>
  <c r="P192" i="4"/>
  <c r="O192" i="4"/>
  <c r="N192" i="4"/>
  <c r="Q191" i="4"/>
  <c r="P191" i="4"/>
  <c r="O191" i="4"/>
  <c r="N191" i="4"/>
  <c r="Q190" i="4"/>
  <c r="P190" i="4"/>
  <c r="O190" i="4"/>
  <c r="N190" i="4"/>
  <c r="Q189" i="4"/>
  <c r="P189" i="4"/>
  <c r="O189" i="4"/>
  <c r="N189" i="4"/>
  <c r="Q188" i="4"/>
  <c r="P188" i="4"/>
  <c r="O188" i="4"/>
  <c r="N188" i="4"/>
  <c r="Q187" i="4"/>
  <c r="P187" i="4"/>
  <c r="O187" i="4"/>
  <c r="N187" i="4"/>
  <c r="Q186" i="4"/>
  <c r="P186" i="4"/>
  <c r="O186" i="4"/>
  <c r="N186" i="4"/>
  <c r="Q185" i="4"/>
  <c r="P185" i="4"/>
  <c r="O185" i="4"/>
  <c r="N185" i="4"/>
  <c r="Q184" i="4"/>
  <c r="P184" i="4"/>
  <c r="O184" i="4"/>
  <c r="N184" i="4"/>
  <c r="Q183" i="4"/>
  <c r="P183" i="4"/>
  <c r="O183" i="4"/>
  <c r="N183" i="4"/>
  <c r="Q182" i="4"/>
  <c r="P182" i="4"/>
  <c r="O182" i="4"/>
  <c r="N182" i="4"/>
  <c r="Q181" i="4"/>
  <c r="P181" i="4"/>
  <c r="O181" i="4"/>
  <c r="N181" i="4"/>
  <c r="Q180" i="4"/>
  <c r="P180" i="4"/>
  <c r="O180" i="4"/>
  <c r="N180" i="4"/>
  <c r="Q179" i="4"/>
  <c r="P179" i="4"/>
  <c r="O179" i="4"/>
  <c r="N179" i="4"/>
  <c r="Q178" i="4"/>
  <c r="P178" i="4"/>
  <c r="O178" i="4"/>
  <c r="N178" i="4"/>
  <c r="Q177" i="4"/>
  <c r="P177" i="4"/>
  <c r="O177" i="4"/>
  <c r="N177" i="4"/>
  <c r="Q176" i="4"/>
  <c r="P176" i="4"/>
  <c r="O176" i="4"/>
  <c r="N176" i="4"/>
  <c r="Q175" i="4"/>
  <c r="P175" i="4"/>
  <c r="O175" i="4"/>
  <c r="N175" i="4"/>
  <c r="Q174" i="4"/>
  <c r="P174" i="4"/>
  <c r="O174" i="4"/>
  <c r="N174" i="4"/>
  <c r="Q173" i="4"/>
  <c r="P173" i="4"/>
  <c r="O173" i="4"/>
  <c r="N173" i="4"/>
  <c r="Q172" i="4"/>
  <c r="P172" i="4"/>
  <c r="O172" i="4"/>
  <c r="N172" i="4"/>
  <c r="Q171" i="4"/>
  <c r="P171" i="4"/>
  <c r="O171" i="4"/>
  <c r="N171" i="4"/>
  <c r="Q170" i="4"/>
  <c r="P170" i="4"/>
  <c r="O170" i="4"/>
  <c r="N170" i="4"/>
  <c r="Q169" i="4"/>
  <c r="P169" i="4"/>
  <c r="O169" i="4"/>
  <c r="N169" i="4"/>
  <c r="Q168" i="4"/>
  <c r="P168" i="4"/>
  <c r="O168" i="4"/>
  <c r="N168" i="4"/>
  <c r="Q167" i="4"/>
  <c r="P167" i="4"/>
  <c r="O167" i="4"/>
  <c r="N167" i="4"/>
  <c r="Q166" i="4"/>
  <c r="P166" i="4"/>
  <c r="O166" i="4"/>
  <c r="N166" i="4"/>
  <c r="Q165" i="4"/>
  <c r="P165" i="4"/>
  <c r="O165" i="4"/>
  <c r="N165" i="4"/>
  <c r="Q164" i="4"/>
  <c r="P164" i="4"/>
  <c r="O164" i="4"/>
  <c r="N164" i="4"/>
  <c r="Q163" i="4"/>
  <c r="P163" i="4"/>
  <c r="O163" i="4"/>
  <c r="N163" i="4"/>
  <c r="Q162" i="4"/>
  <c r="P162" i="4"/>
  <c r="O162" i="4"/>
  <c r="N162" i="4"/>
  <c r="Q161" i="4"/>
  <c r="P161" i="4"/>
  <c r="O161" i="4"/>
  <c r="N161" i="4"/>
  <c r="Q160" i="4"/>
  <c r="P160" i="4"/>
  <c r="O160" i="4"/>
  <c r="N160" i="4"/>
  <c r="Q159" i="4"/>
  <c r="P159" i="4"/>
  <c r="O159" i="4"/>
  <c r="N159" i="4"/>
  <c r="Q158" i="4"/>
  <c r="P158" i="4"/>
  <c r="O158" i="4"/>
  <c r="N158" i="4"/>
  <c r="Q157" i="4"/>
  <c r="P157" i="4"/>
  <c r="O157" i="4"/>
  <c r="N157" i="4"/>
  <c r="Q156" i="4"/>
  <c r="P156" i="4"/>
  <c r="O156" i="4"/>
  <c r="N156" i="4"/>
  <c r="Q155" i="4"/>
  <c r="P155" i="4"/>
  <c r="O155" i="4"/>
  <c r="N155" i="4"/>
  <c r="Q154" i="4"/>
  <c r="P154" i="4"/>
  <c r="O154" i="4"/>
  <c r="N154" i="4"/>
  <c r="Q153" i="4"/>
  <c r="P153" i="4"/>
  <c r="O153" i="4"/>
  <c r="N153" i="4"/>
  <c r="Q152" i="4"/>
  <c r="P152" i="4"/>
  <c r="O152" i="4"/>
  <c r="N152" i="4"/>
  <c r="Q151" i="4"/>
  <c r="P151" i="4"/>
  <c r="O151" i="4"/>
  <c r="N151" i="4"/>
  <c r="Q150" i="4"/>
  <c r="P150" i="4"/>
  <c r="O150" i="4"/>
  <c r="N150" i="4"/>
  <c r="Q149" i="4"/>
  <c r="P149" i="4"/>
  <c r="O149" i="4"/>
  <c r="N149" i="4"/>
  <c r="Q148" i="4"/>
  <c r="P148" i="4"/>
  <c r="O148" i="4"/>
  <c r="N148" i="4"/>
  <c r="Q147" i="4"/>
  <c r="P147" i="4"/>
  <c r="O147" i="4"/>
  <c r="N147" i="4"/>
  <c r="Q146" i="4"/>
  <c r="P146" i="4"/>
  <c r="O146" i="4"/>
  <c r="N146" i="4"/>
  <c r="Q145" i="4"/>
  <c r="P145" i="4"/>
  <c r="O145" i="4"/>
  <c r="N145" i="4"/>
  <c r="Q144" i="4"/>
  <c r="P144" i="4"/>
  <c r="O144" i="4"/>
  <c r="N144" i="4"/>
  <c r="Q143" i="4"/>
  <c r="P143" i="4"/>
  <c r="O143" i="4"/>
  <c r="N143" i="4"/>
  <c r="Q142" i="4"/>
  <c r="P142" i="4"/>
  <c r="O142" i="4"/>
  <c r="N142" i="4"/>
  <c r="Q141" i="4"/>
  <c r="P141" i="4"/>
  <c r="O141" i="4"/>
  <c r="N141" i="4"/>
  <c r="Q140" i="4"/>
  <c r="P140" i="4"/>
  <c r="O140" i="4"/>
  <c r="N140" i="4"/>
  <c r="Q139" i="4"/>
  <c r="P139" i="4"/>
  <c r="O139" i="4"/>
  <c r="N139" i="4"/>
  <c r="Q138" i="4"/>
  <c r="P138" i="4"/>
  <c r="O138" i="4"/>
  <c r="N138" i="4"/>
  <c r="Q137" i="4"/>
  <c r="P137" i="4"/>
  <c r="O137" i="4"/>
  <c r="N137" i="4"/>
  <c r="Q136" i="4"/>
  <c r="P136" i="4"/>
  <c r="O136" i="4"/>
  <c r="N136" i="4"/>
  <c r="Q135" i="4"/>
  <c r="P135" i="4"/>
  <c r="O135" i="4"/>
  <c r="N135" i="4"/>
  <c r="Q134" i="4"/>
  <c r="P134" i="4"/>
  <c r="O134" i="4"/>
  <c r="N134" i="4"/>
  <c r="Q133" i="4"/>
  <c r="P133" i="4"/>
  <c r="O133" i="4"/>
  <c r="N133" i="4"/>
  <c r="Q132" i="4"/>
  <c r="P132" i="4"/>
  <c r="O132" i="4"/>
  <c r="N132" i="4"/>
  <c r="Q131" i="4"/>
  <c r="P131" i="4"/>
  <c r="O131" i="4"/>
  <c r="N131" i="4"/>
  <c r="Q130" i="4"/>
  <c r="P130" i="4"/>
  <c r="O130" i="4"/>
  <c r="N130" i="4"/>
  <c r="Q129" i="4"/>
  <c r="P129" i="4"/>
  <c r="O129" i="4"/>
  <c r="N129" i="4"/>
  <c r="Q128" i="4"/>
  <c r="P128" i="4"/>
  <c r="O128" i="4"/>
  <c r="N128" i="4"/>
  <c r="Q127" i="4"/>
  <c r="P127" i="4"/>
  <c r="O127" i="4"/>
  <c r="N127" i="4"/>
  <c r="Q126" i="4"/>
  <c r="P126" i="4"/>
  <c r="O126" i="4"/>
  <c r="N126" i="4"/>
  <c r="Q125" i="4"/>
  <c r="P125" i="4"/>
  <c r="O125" i="4"/>
  <c r="N125" i="4"/>
  <c r="Q124" i="4"/>
  <c r="P124" i="4"/>
  <c r="O124" i="4"/>
  <c r="N124" i="4"/>
  <c r="Q123" i="4"/>
  <c r="P123" i="4"/>
  <c r="O123" i="4"/>
  <c r="N123" i="4"/>
  <c r="Q122" i="4"/>
  <c r="P122" i="4"/>
  <c r="O122" i="4"/>
  <c r="N122" i="4"/>
  <c r="Q121" i="4"/>
  <c r="P121" i="4"/>
  <c r="O121" i="4"/>
  <c r="N121" i="4"/>
  <c r="Q120" i="4"/>
  <c r="P120" i="4"/>
  <c r="O120" i="4"/>
  <c r="N120" i="4"/>
  <c r="Q119" i="4"/>
  <c r="P119" i="4"/>
  <c r="O119" i="4"/>
  <c r="N119" i="4"/>
  <c r="Q118" i="4"/>
  <c r="P118" i="4"/>
  <c r="O118" i="4"/>
  <c r="N118" i="4"/>
  <c r="Q117" i="4"/>
  <c r="P117" i="4"/>
  <c r="O117" i="4"/>
  <c r="N117" i="4"/>
  <c r="Q116" i="4"/>
  <c r="P116" i="4"/>
  <c r="O116" i="4"/>
  <c r="N116" i="4"/>
  <c r="Q115" i="4"/>
  <c r="P115" i="4"/>
  <c r="O115" i="4"/>
  <c r="N115" i="4"/>
  <c r="Q114" i="4"/>
  <c r="P114" i="4"/>
  <c r="O114" i="4"/>
  <c r="N114" i="4"/>
  <c r="Q113" i="4"/>
  <c r="P113" i="4"/>
  <c r="O113" i="4"/>
  <c r="N113" i="4"/>
  <c r="Q112" i="4"/>
  <c r="P112" i="4"/>
  <c r="O112" i="4"/>
  <c r="N112" i="4"/>
  <c r="Q111" i="4"/>
  <c r="P111" i="4"/>
  <c r="O111" i="4"/>
  <c r="N111" i="4"/>
  <c r="Q110" i="4"/>
  <c r="P110" i="4"/>
  <c r="O110" i="4"/>
  <c r="N110" i="4"/>
  <c r="Q109" i="4"/>
  <c r="P109" i="4"/>
  <c r="O109" i="4"/>
  <c r="N109" i="4"/>
  <c r="Q108" i="4"/>
  <c r="P108" i="4"/>
  <c r="O108" i="4"/>
  <c r="N108" i="4"/>
  <c r="Q107" i="4"/>
  <c r="P107" i="4"/>
  <c r="O107" i="4"/>
  <c r="N107" i="4"/>
  <c r="Q106" i="4"/>
  <c r="P106" i="4"/>
  <c r="O106" i="4"/>
  <c r="N106" i="4"/>
  <c r="Q105" i="4"/>
  <c r="P105" i="4"/>
  <c r="O105" i="4"/>
  <c r="N105" i="4"/>
  <c r="Q104" i="4"/>
  <c r="P104" i="4"/>
  <c r="O104" i="4"/>
  <c r="N104" i="4"/>
  <c r="Q103" i="4"/>
  <c r="P103" i="4"/>
  <c r="O103" i="4"/>
  <c r="N103" i="4"/>
  <c r="Q102" i="4"/>
  <c r="P102" i="4"/>
  <c r="O102" i="4"/>
  <c r="N102" i="4"/>
  <c r="Q101" i="4"/>
  <c r="P101" i="4"/>
  <c r="O101" i="4"/>
  <c r="N101" i="4"/>
  <c r="Q100" i="4"/>
  <c r="P100" i="4"/>
  <c r="O100" i="4"/>
  <c r="N100" i="4"/>
  <c r="Q99" i="4"/>
  <c r="P99" i="4"/>
  <c r="O99" i="4"/>
  <c r="N99" i="4"/>
  <c r="Q98" i="4"/>
  <c r="P98" i="4"/>
  <c r="O98" i="4"/>
  <c r="N98" i="4"/>
  <c r="Q97" i="4"/>
  <c r="P97" i="4"/>
  <c r="O97" i="4"/>
  <c r="N97" i="4"/>
  <c r="Q96" i="4"/>
  <c r="P96" i="4"/>
  <c r="O96" i="4"/>
  <c r="N96" i="4"/>
  <c r="Q95" i="4"/>
  <c r="P95" i="4"/>
  <c r="O95" i="4"/>
  <c r="N95" i="4"/>
  <c r="Q94" i="4"/>
  <c r="P94" i="4"/>
  <c r="O94" i="4"/>
  <c r="N94" i="4"/>
  <c r="Q93" i="4"/>
  <c r="P93" i="4"/>
  <c r="O93" i="4"/>
  <c r="N93" i="4"/>
  <c r="Q92" i="4"/>
  <c r="P92" i="4"/>
  <c r="O92" i="4"/>
  <c r="N92" i="4"/>
  <c r="Q91" i="4"/>
  <c r="P91" i="4"/>
  <c r="O91" i="4"/>
  <c r="N91" i="4"/>
  <c r="Q90" i="4"/>
  <c r="P90" i="4"/>
  <c r="O90" i="4"/>
  <c r="N90" i="4"/>
  <c r="Q89" i="4"/>
  <c r="P89" i="4"/>
  <c r="O89" i="4"/>
  <c r="N89" i="4"/>
  <c r="Q88" i="4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205" i="4" l="1"/>
  <c r="Q205" i="4"/>
  <c r="I205" i="4" l="1"/>
  <c r="H205" i="4"/>
  <c r="G205" i="4"/>
  <c r="N4" i="4" l="1"/>
  <c r="Q4" i="4"/>
  <c r="P4" i="4"/>
</calcChain>
</file>

<file path=xl/sharedStrings.xml><?xml version="1.0" encoding="utf-8"?>
<sst xmlns="http://schemas.openxmlformats.org/spreadsheetml/2006/main" count="1429" uniqueCount="402">
  <si>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</si>
  <si>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</si>
  <si>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</si>
  <si>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</si>
  <si>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</si>
  <si>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</si>
  <si>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</si>
  <si>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</si>
  <si>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</si>
  <si>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</si>
  <si>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</si>
  <si>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</si>
  <si>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</si>
  <si>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</si>
  <si>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</si>
  <si>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</si>
  <si>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</si>
  <si>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</si>
  <si>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</si>
  <si>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</si>
  <si>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</si>
  <si>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F0006</t>
  </si>
  <si>
    <t>ESPACIO DE EDUCACION FISICA</t>
  </si>
  <si>
    <t>5110</t>
  </si>
  <si>
    <t>BIENES MUEBLES</t>
  </si>
  <si>
    <t>GIMNASIO</t>
  </si>
  <si>
    <t>31111M420180300</t>
  </si>
  <si>
    <t>K0002</t>
  </si>
  <si>
    <t>GASTO OPERATIVO</t>
  </si>
  <si>
    <t>OBRA PUBLICA</t>
  </si>
  <si>
    <t>31111M420050100</t>
  </si>
  <si>
    <t>M0001</t>
  </si>
  <si>
    <t>ADMINISTRACION DE RECURSOS MATERIALES</t>
  </si>
  <si>
    <t>OFICIALIA MAYOR</t>
  </si>
  <si>
    <t>31111M420110100</t>
  </si>
  <si>
    <t>O0003</t>
  </si>
  <si>
    <t>PROMOCION RESP PROTECC Y GARANTIA D.H.</t>
  </si>
  <si>
    <t>DERECHOS HUMANOS</t>
  </si>
  <si>
    <t>31111M420100100</t>
  </si>
  <si>
    <t>P0005</t>
  </si>
  <si>
    <t>HACIENDA PUBLICA MUNICIPAL</t>
  </si>
  <si>
    <t>TESORERIA MUNICIPAL</t>
  </si>
  <si>
    <t>31111M420030100</t>
  </si>
  <si>
    <t>S0003</t>
  </si>
  <si>
    <t>ACCESO A LOS SERVICIOS DE SALUD</t>
  </si>
  <si>
    <t>SALUD</t>
  </si>
  <si>
    <t>31111M420070300</t>
  </si>
  <si>
    <t>E000801</t>
  </si>
  <si>
    <t>OPERACION POLICIAL</t>
  </si>
  <si>
    <t>5120</t>
  </si>
  <si>
    <t>SEGURIDAD PUBLICA</t>
  </si>
  <si>
    <t>31111M420080100</t>
  </si>
  <si>
    <t>5150</t>
  </si>
  <si>
    <t>E0009</t>
  </si>
  <si>
    <t>ORDEN VIAL</t>
  </si>
  <si>
    <t>TRANSITO</t>
  </si>
  <si>
    <t>31111M420080200</t>
  </si>
  <si>
    <t>M0005</t>
  </si>
  <si>
    <t>PROGRAMA MAS</t>
  </si>
  <si>
    <t>P0006</t>
  </si>
  <si>
    <t>CONTROL CATASTRAL</t>
  </si>
  <si>
    <t>CATASTRO Y PREDIAL</t>
  </si>
  <si>
    <t>31111M420030200</t>
  </si>
  <si>
    <t>5190</t>
  </si>
  <si>
    <t>F0005</t>
  </si>
  <si>
    <t>ESPACIO DE ACTIVACION FISICA</t>
  </si>
  <si>
    <t>5210</t>
  </si>
  <si>
    <t>UNIDAD DEPORTIVA</t>
  </si>
  <si>
    <t>31111M420180200</t>
  </si>
  <si>
    <t>5220</t>
  </si>
  <si>
    <t>5230</t>
  </si>
  <si>
    <t>F0003</t>
  </si>
  <si>
    <t>DIFUSION GUBERNAMENTAL</t>
  </si>
  <si>
    <t>COMUNICACION SOCIAL</t>
  </si>
  <si>
    <t>31111M420130200</t>
  </si>
  <si>
    <t>5290</t>
  </si>
  <si>
    <t>5310</t>
  </si>
  <si>
    <t>N0001</t>
  </si>
  <si>
    <t>ATENCION DE ATLAS DE RIESGO</t>
  </si>
  <si>
    <t>PROTECCION CIVIL</t>
  </si>
  <si>
    <t>31111M420080300</t>
  </si>
  <si>
    <t/>
  </si>
  <si>
    <t>5320</t>
  </si>
  <si>
    <t>E0001</t>
  </si>
  <si>
    <t>GESTION Y CONTROL DE SERVICIOS PUBLICOS</t>
  </si>
  <si>
    <t>5410</t>
  </si>
  <si>
    <t>SERVICIOS MUNICIPALES</t>
  </si>
  <si>
    <t>31111M420060100</t>
  </si>
  <si>
    <t>E000201</t>
  </si>
  <si>
    <t>MANTENIMIENTO DE ALUMBRADO PUBLICO</t>
  </si>
  <si>
    <t>ALUMBRADO PUBLICO</t>
  </si>
  <si>
    <t>31111M420060200</t>
  </si>
  <si>
    <t>E0004</t>
  </si>
  <si>
    <t>CUIDADO DE AREAS VERDES Y RECREATIVAS</t>
  </si>
  <si>
    <t>PARQUES Y JARDINES</t>
  </si>
  <si>
    <t>31111M420060400</t>
  </si>
  <si>
    <t>5420</t>
  </si>
  <si>
    <t>5490</t>
  </si>
  <si>
    <t>E000803</t>
  </si>
  <si>
    <t>IMPLEMENT INFRAESTUCTUR TECNOL VIDEOVIGI</t>
  </si>
  <si>
    <t>5510</t>
  </si>
  <si>
    <t>E0015</t>
  </si>
  <si>
    <t>MODERNIZACION DE LA MOVILIDAD Y SEGURIDA</t>
  </si>
  <si>
    <t>5610</t>
  </si>
  <si>
    <t>5620</t>
  </si>
  <si>
    <t>U0003</t>
  </si>
  <si>
    <t>APOYO EN MATERIALES PETREOS</t>
  </si>
  <si>
    <t>5630</t>
  </si>
  <si>
    <t>MATERIALES Y EQUIPO PESADO</t>
  </si>
  <si>
    <t>31111M420220100</t>
  </si>
  <si>
    <t>5640</t>
  </si>
  <si>
    <t>E0003</t>
  </si>
  <si>
    <t>RECOLECC REDUCCI Y DISPOS FINAL RESIDUOS</t>
  </si>
  <si>
    <t>5650</t>
  </si>
  <si>
    <t>LIMPIA</t>
  </si>
  <si>
    <t>31111M420060300</t>
  </si>
  <si>
    <t>5670</t>
  </si>
  <si>
    <t>E0005</t>
  </si>
  <si>
    <t>INOCUIDAD DE CARNE</t>
  </si>
  <si>
    <t>RASTRO</t>
  </si>
  <si>
    <t>31111M420060500</t>
  </si>
  <si>
    <t>E0006</t>
  </si>
  <si>
    <t>ABASTO DE PRODUCTOS BASICOS</t>
  </si>
  <si>
    <t>MERCADO</t>
  </si>
  <si>
    <t>31111M420060600</t>
  </si>
  <si>
    <t>E0007</t>
  </si>
  <si>
    <t>GESTION Y CONTROL DE RESTOS HUMANOS</t>
  </si>
  <si>
    <t>PANTEONES</t>
  </si>
  <si>
    <t>31111M420060700</t>
  </si>
  <si>
    <t>E0012</t>
  </si>
  <si>
    <t>PROTECCI AMBIENT DIVERS BIOLOG Y PAISAJ</t>
  </si>
  <si>
    <t>MEDIO AMBIENTE</t>
  </si>
  <si>
    <t>31111M420090100</t>
  </si>
  <si>
    <t>5690</t>
  </si>
  <si>
    <t>S0246</t>
  </si>
  <si>
    <t>JUNTOS ALEGRANDO TU HOGAR</t>
  </si>
  <si>
    <t>DESARROLLO SOCIAL</t>
  </si>
  <si>
    <t>31111M420070100</t>
  </si>
  <si>
    <t>5810</t>
  </si>
  <si>
    <t>BIENES INMUEBLES</t>
  </si>
  <si>
    <t>K0470</t>
  </si>
  <si>
    <t>AMPLIACIÓN DE CENTRO GO CONTIGO SI FRANC</t>
  </si>
  <si>
    <t>6120</t>
  </si>
  <si>
    <t>OBRA</t>
  </si>
  <si>
    <t>K0581</t>
  </si>
  <si>
    <t>CONST DE ESTRUC MET PATIO ESC PRIM LA CORREGIDORA</t>
  </si>
  <si>
    <t>K0592</t>
  </si>
  <si>
    <t>REHAB DE INSTALACIONES CAMPO DEPORTIVO CAMEMBARO</t>
  </si>
  <si>
    <t>K0468</t>
  </si>
  <si>
    <t>CONST PLANTA POTABIL</t>
  </si>
  <si>
    <t>6130</t>
  </si>
  <si>
    <t>K0490</t>
  </si>
  <si>
    <t>CONST LINEA CONDUCCION EN LOC MESA DE SA</t>
  </si>
  <si>
    <t>K0491</t>
  </si>
  <si>
    <t>CONST TANQUE ELEVAD AGUA POT ZAPOTE DE S</t>
  </si>
  <si>
    <t>K0505</t>
  </si>
  <si>
    <t>EQUIP POZO PROF AGUA ENTUB LOC MANGA DE</t>
  </si>
  <si>
    <t>K0506</t>
  </si>
  <si>
    <t>CONST TANQ ELEV AGUA POT PUB LOC MANGA B</t>
  </si>
  <si>
    <t>K0507</t>
  </si>
  <si>
    <t>EQUIP DE POZO PROFUNDO AGUA ENTUBADA LOC</t>
  </si>
  <si>
    <t>K0509</t>
  </si>
  <si>
    <t>EQUIP POZO PROF AGUA ENTUB LOCSAN NICOLA</t>
  </si>
  <si>
    <t>K0510</t>
  </si>
  <si>
    <t>REHAB DEPOSITO AGUA ENTUBADA SAN NICOLAS</t>
  </si>
  <si>
    <t>K0547</t>
  </si>
  <si>
    <t>EQUIPAMIENTO DE POZO EN LA LOC LOMA TENDIDA</t>
  </si>
  <si>
    <t>K0557</t>
  </si>
  <si>
    <t>CONST POZO AGUA ENTUBADA EN SAN IGNACIO DE MOGOTES</t>
  </si>
  <si>
    <t>K0559</t>
  </si>
  <si>
    <t>CONST DEL SISTEMA DE AGUA POTAB EN LAS CAÑAS</t>
  </si>
  <si>
    <t>K0578</t>
  </si>
  <si>
    <t>REHAB TANQUE ELEVADO LOCALIDAD PASO BLANCO</t>
  </si>
  <si>
    <t>K0001</t>
  </si>
  <si>
    <t>INVERSION PUBLICA EN INFRAESTRUCTURA</t>
  </si>
  <si>
    <t>6140</t>
  </si>
  <si>
    <t>K0197</t>
  </si>
  <si>
    <t>BACHEO RECURSO MUNICIPAL</t>
  </si>
  <si>
    <t>K0343</t>
  </si>
  <si>
    <t>K0463</t>
  </si>
  <si>
    <t>REHAB PARQUE PUBLICO COL. CENTRO ALAMEDA</t>
  </si>
  <si>
    <t>K0466</t>
  </si>
  <si>
    <t>CONST CALLE CONCRET COL LOMA C. REV 0+40</t>
  </si>
  <si>
    <t>K0467</t>
  </si>
  <si>
    <t>AMP CALLE CONC COL SIETE LUMINARIAS C. A</t>
  </si>
  <si>
    <t>K0469</t>
  </si>
  <si>
    <t>AMP DE PUENTE VEHICULAR CALLE GALLEGA COLONIA CENT</t>
  </si>
  <si>
    <t>K0473</t>
  </si>
  <si>
    <t>CONSTRUC GIMNASIO AIRE LIBRE EN LA COL L</t>
  </si>
  <si>
    <t>K0474</t>
  </si>
  <si>
    <t>CONSTRUC GIMNASIO AIRE LIBRE LOC GERVASI</t>
  </si>
  <si>
    <t>K0475</t>
  </si>
  <si>
    <t>CONSTRUC ESP MULTIDEPORTIVO CAMPO BEISBOL CAMEMBAR</t>
  </si>
  <si>
    <t>K0477</t>
  </si>
  <si>
    <t>CONST CALL PIEDRA C. GERVACIO MENDOZA MA</t>
  </si>
  <si>
    <t>K0488</t>
  </si>
  <si>
    <t>CONST CALLE EMP SAN NICOLAS PARANG C. NI</t>
  </si>
  <si>
    <t>K0492</t>
  </si>
  <si>
    <t>AMPLIAC DRENAJE SANITARIO LOC LA COMPAÑÍ</t>
  </si>
  <si>
    <t>K0493</t>
  </si>
  <si>
    <t>REHAB CALLE ASFALTO SEMAFORIZACION COL L</t>
  </si>
  <si>
    <t>K0494</t>
  </si>
  <si>
    <t>CONT CALLE CON ASFALTO COL MALPAIS CALLE</t>
  </si>
  <si>
    <t>K0495</t>
  </si>
  <si>
    <t>CONST CALLE ASFALTO EN LOC EL TAMBOR ALR</t>
  </si>
  <si>
    <t>K0496</t>
  </si>
  <si>
    <t>CONST CALLE CON EMP LOC SAN GUILLERMO C.</t>
  </si>
  <si>
    <t>K0497</t>
  </si>
  <si>
    <t>CONST CALL CONCRETO COL. LINDAVISTA C. L</t>
  </si>
  <si>
    <t>K0498</t>
  </si>
  <si>
    <t>CONST CALLE CONCRETO LOC NORIA MOSQUEDA</t>
  </si>
  <si>
    <t>K0499</t>
  </si>
  <si>
    <t>CONST CALLE ASFALTO COL MALPAIS C. CHICH</t>
  </si>
  <si>
    <t>K0500</t>
  </si>
  <si>
    <t>CONST CALLE CONCRETO COL CENTRO C. OCAMP</t>
  </si>
  <si>
    <t>K0504</t>
  </si>
  <si>
    <t>REHAB DREN SANITARIO COL EL SOCORRO C. P</t>
  </si>
  <si>
    <t>K0508</t>
  </si>
  <si>
    <t>CONST LINEA DIST AGUA ENTUB COL CALVARIO</t>
  </si>
  <si>
    <t>K0512</t>
  </si>
  <si>
    <t>REHAB CERCADO EN COL CENTRO PARQUE LA ME</t>
  </si>
  <si>
    <t>K0513</t>
  </si>
  <si>
    <t>AMPLIAC RED DISTIRB ELECT COL SAN JOSE C</t>
  </si>
  <si>
    <t>K0514</t>
  </si>
  <si>
    <t>CONST RED AGUA POT LINEA LLENADO EN ZAPO</t>
  </si>
  <si>
    <t>K0515</t>
  </si>
  <si>
    <t>AMP DE RED DIST ELECT COL SOLEDAD C FELI</t>
  </si>
  <si>
    <t>K0516</t>
  </si>
  <si>
    <t>CONST DE ESCALINATAS COL ZAPATA PROL ABA</t>
  </si>
  <si>
    <t>K0520</t>
  </si>
  <si>
    <t>REHABILITACION DE EQUIPAMIENTO URBANO CO</t>
  </si>
  <si>
    <t>K0521</t>
  </si>
  <si>
    <t>REHAB CALLE CON ASFALT COL LOS PINOS CAL</t>
  </si>
  <si>
    <t>K0522</t>
  </si>
  <si>
    <t>AMPLIACION DE RED ELECTRICA EN LA LOCALI</t>
  </si>
  <si>
    <t>K0523</t>
  </si>
  <si>
    <t>REHAB CALLE CON CONCRETO ASFALTICO EN LO</t>
  </si>
  <si>
    <t>K0525</t>
  </si>
  <si>
    <t>CONST CALLE CON CONCRETO COL CENTRO AV L</t>
  </si>
  <si>
    <t>K0528</t>
  </si>
  <si>
    <t>REHAB DRENAJ EN LOC LAGUNILLA MALP C. JU</t>
  </si>
  <si>
    <t>K0529</t>
  </si>
  <si>
    <t>REHAB DE CALLE CONCR COL LA LOMA CALLE U</t>
  </si>
  <si>
    <t>K0530</t>
  </si>
  <si>
    <t>CONST RED AGUA POT LINEA LLEN LOC MANGA</t>
  </si>
  <si>
    <t>K0532</t>
  </si>
  <si>
    <t>REHAB DE CALLE DE ACCESO EN RANCHO SECO</t>
  </si>
  <si>
    <t>K0533</t>
  </si>
  <si>
    <t>REHAB CALLE CON ASF COL SIET LUMIN C BUL</t>
  </si>
  <si>
    <t>K0540</t>
  </si>
  <si>
    <t>VIAS VERDES</t>
  </si>
  <si>
    <t>K0541</t>
  </si>
  <si>
    <t>CONST CALLE LIBERTAD</t>
  </si>
  <si>
    <t>K0542</t>
  </si>
  <si>
    <t>CONST CALL ANGEL RIC</t>
  </si>
  <si>
    <t>K0543</t>
  </si>
  <si>
    <t>CONST CALLE LOC POZO DE AROSTEGUI C. 20 NOVIEMBRE</t>
  </si>
  <si>
    <t>K0544</t>
  </si>
  <si>
    <t>AMP DRENAJ SANIT LOC VALLE DE STGO VARIAS CALLES</t>
  </si>
  <si>
    <t>K0545</t>
  </si>
  <si>
    <t>CONST CALLE CON EMP COL LA LOMA CALLE COLON</t>
  </si>
  <si>
    <t>K0546</t>
  </si>
  <si>
    <t>REHAB CALLE CON ASFALTO COL LOMA C AGUSTIN MELGAR</t>
  </si>
  <si>
    <t>K0548</t>
  </si>
  <si>
    <t>CONST CALLE LOC SAN ISIDRO DEL PITAHAYO C LIBERTAD</t>
  </si>
  <si>
    <t>K0549</t>
  </si>
  <si>
    <t>AMPLIACION DE RED ELECTRICA LOC EL SABINO COPUDO</t>
  </si>
  <si>
    <t>K0550</t>
  </si>
  <si>
    <t>REHAB DRENAJE SANITARIO LOC SANTA ANA CALLE AGUA</t>
  </si>
  <si>
    <t>K0553</t>
  </si>
  <si>
    <t>BANQUETAS VERDES: COBIJANDO NUESTRA CIUDAD</t>
  </si>
  <si>
    <t>K0556</t>
  </si>
  <si>
    <t>CONST  RED DE DIST AGUA POTAB SAN VICENTE DE GARMA</t>
  </si>
  <si>
    <t>K0558</t>
  </si>
  <si>
    <t>AMPLIACION ELECTRIFIC EN LA LOCALIDAD LA COMPAÑIA</t>
  </si>
  <si>
    <t>K0560</t>
  </si>
  <si>
    <t>REHAB DE PAVIMEN EN LA COL. MALPAIS  BULEVAR MANGO</t>
  </si>
  <si>
    <t>K0561</t>
  </si>
  <si>
    <t>AMP DRENAJE SANITARIO EN LAS JICAMAS  C. ABASOLO</t>
  </si>
  <si>
    <t>K0562</t>
  </si>
  <si>
    <t>AMP ELECTRIF SAN JEROM ARACEO C. PRIV. LAZAR CARD</t>
  </si>
  <si>
    <t>K0563</t>
  </si>
  <si>
    <t>CONT DE ACCESO NORTE A LA CIUDAD VALLE DE SANTIAGO</t>
  </si>
  <si>
    <t>K0564</t>
  </si>
  <si>
    <t>CONST CON EMPEDR LOCALIDAD QUIRICEO C. 5 DE MAYO</t>
  </si>
  <si>
    <t>K0565</t>
  </si>
  <si>
    <t>CONST CALLE CON EMP DURANES DE ABAJO C. DE ACCESO</t>
  </si>
  <si>
    <t>K0566</t>
  </si>
  <si>
    <t>CONST CALLE ASFAL RINCON DE PARANGUEO C ALB GARCIA</t>
  </si>
  <si>
    <t>K0567</t>
  </si>
  <si>
    <t>REH PAV COL FCO VILL C. JOSEF ORT INDEP-4 DE MARZ</t>
  </si>
  <si>
    <t>K0569</t>
  </si>
  <si>
    <t>REHAB ACCES PRINCIPAL EN RANCH NUEVO DE SAN ANDRES</t>
  </si>
  <si>
    <t>K0570</t>
  </si>
  <si>
    <t>REHAB DRENAJE SANIT EN CERRO PRIETO DEL CARMEN</t>
  </si>
  <si>
    <t>K0571</t>
  </si>
  <si>
    <t>CONST DE CALLE EN TINAJA DE GARCIA C. LAS ESCUELAS</t>
  </si>
  <si>
    <t>K0572</t>
  </si>
  <si>
    <t>ADECUACION RAMPAS VALLE DE SANTIAGO VARIAS CALLES</t>
  </si>
  <si>
    <t>K0573</t>
  </si>
  <si>
    <t>REHAB PARQUE PUBLICO (ALAMEDA) TERCERA ETAPA</t>
  </si>
  <si>
    <t>K0575</t>
  </si>
  <si>
    <t>REHAB PAVIM EMP LOC CERRO BLANCO GALEANA -VICTORIA</t>
  </si>
  <si>
    <t>K0576</t>
  </si>
  <si>
    <t>CONST CAMINO CONCR LOC RANCHO VIEJO TORRES C ACCES</t>
  </si>
  <si>
    <t>K0577</t>
  </si>
  <si>
    <t>CONST PUENT PEATONAL COL RANCHOS UNIDOS ARROYO-RAF</t>
  </si>
  <si>
    <t>K0579</t>
  </si>
  <si>
    <t>AMPLIAC ELECTRICA COL. AMP 20 NOV CALLE MERIDA</t>
  </si>
  <si>
    <t>K0580</t>
  </si>
  <si>
    <t>CONST EMBOVEDAD COL CENTRO C. LIB-CANAL PR PADRON</t>
  </si>
  <si>
    <t>K0582</t>
  </si>
  <si>
    <t>REHAB PAVIMENTO CON ASFALTO EN LA LOC DE DURANES</t>
  </si>
  <si>
    <t>K0583</t>
  </si>
  <si>
    <t>CONST PAVIM CONCRET HIDR COL SAN JOSE C. MATAMOROS</t>
  </si>
  <si>
    <t>K0584</t>
  </si>
  <si>
    <t>CONST PAVIM CONC ASFAL COL VALLE DORADO 2 C EMILIO</t>
  </si>
  <si>
    <t>K0585</t>
  </si>
  <si>
    <t>CONST CUBIERTA CENTRO DE DESAR COMUN C AGUA MARINA</t>
  </si>
  <si>
    <t>K0586</t>
  </si>
  <si>
    <t>CONST PARQUE PUBLICO LOCALIDAD SAN MANUEL QUIRICEO</t>
  </si>
  <si>
    <t>K0587</t>
  </si>
  <si>
    <t>CONST INSTALACION SIST COMUNICACIÓN CALLE OCAMPO</t>
  </si>
  <si>
    <t>K0588</t>
  </si>
  <si>
    <t>CONST CALLE CONCRET HIDRAULIC CALLE NEZAHUALCOYOTL</t>
  </si>
  <si>
    <t>K0589</t>
  </si>
  <si>
    <t>REHABILITACION PAVIMENTO BULEVAR INSURGENTES</t>
  </si>
  <si>
    <t>K0590</t>
  </si>
  <si>
    <t>REHAB PAVIMENT C. ANGEL BARRON SAN ANTONIO MOGOTES</t>
  </si>
  <si>
    <t>K0593</t>
  </si>
  <si>
    <t>AMP DE ELECT  COL. LAGUNILLA MALPAIS C. PROL ROMIT</t>
  </si>
  <si>
    <t>K0594</t>
  </si>
  <si>
    <t>PAVIM CALLE PÍPILA LOC POZO DE ARISTEGUIVALLE DE SGO</t>
  </si>
  <si>
    <t>K0595</t>
  </si>
  <si>
    <t>CONSTR DRENAJE SANITARIO PITAHAYO A SAN ISIDRO</t>
  </si>
  <si>
    <t>K0596</t>
  </si>
  <si>
    <t>CONSTR  SISTEMA DE AGUA POTABLE EN CAHUAGEO</t>
  </si>
  <si>
    <t>K0597</t>
  </si>
  <si>
    <t>REHABIL CALLES EN ZONAS DE ATENCION PRIORITARIA</t>
  </si>
  <si>
    <t>K0598</t>
  </si>
  <si>
    <t>REHABIL Y ADECUACIÓN OFNAS  ADMÓN MPAL</t>
  </si>
  <si>
    <t>K0599</t>
  </si>
  <si>
    <t>CONSTR TRA ETAPA CAMINO RANCHO NUEVO A JÍCAMAS</t>
  </si>
  <si>
    <t>K0600</t>
  </si>
  <si>
    <t>REHABIL DE ELECTRIF EN RINCÓN DE PARANGUEO</t>
  </si>
  <si>
    <t>K0601</t>
  </si>
  <si>
    <t>REHABIL  ALUMB EN ANDADORESUNIDAD DEPORTIVA</t>
  </si>
  <si>
    <t>K0374</t>
  </si>
  <si>
    <t>6150</t>
  </si>
  <si>
    <t>K0418</t>
  </si>
  <si>
    <t>CONSTRUCCIÓN DE CAMINO DEL PERICO A CAMI</t>
  </si>
  <si>
    <t>K0480</t>
  </si>
  <si>
    <t>REHAB CAM RURAL SAN JOSE PANTOJ CAD 0+00</t>
  </si>
  <si>
    <t>K0481</t>
  </si>
  <si>
    <t>REHAB CAM RURAL RANC NVO SAN ANDRES 0+68</t>
  </si>
  <si>
    <t>K0482</t>
  </si>
  <si>
    <t>REHAB CAMINO RURAL EN LA LOC. SAN CRISTO</t>
  </si>
  <si>
    <t>K0483</t>
  </si>
  <si>
    <t>REHAB CAMINO RURAL EN GUARAPO-LAS RAICES</t>
  </si>
  <si>
    <t>K0485</t>
  </si>
  <si>
    <t>REHAB CAM RURAL MAGDALENA ARACEO-GERVACI</t>
  </si>
  <si>
    <t>K0486</t>
  </si>
  <si>
    <t>REHAB CAM RURAL CHARCO PANTOJA-SAN FCO J</t>
  </si>
  <si>
    <t>K0487</t>
  </si>
  <si>
    <t>REHAB CAM RURAL RANCHO DE GPE-SAN FCO JA</t>
  </si>
  <si>
    <t>K0524</t>
  </si>
  <si>
    <t>REHAB CAM RURAL COL BENITO JUAREZ-MESA S</t>
  </si>
  <si>
    <t>K0531</t>
  </si>
  <si>
    <t>REHAB DE CAMINO RURAL EN RANCHO SECO DE</t>
  </si>
  <si>
    <t>K0536</t>
  </si>
  <si>
    <t>REHAB CAMINO LOCALIDAD SAN FCO CHIHUINDO</t>
  </si>
  <si>
    <t>K0537</t>
  </si>
  <si>
    <t>REHAB CALLES COL HACIENDA SAN VICENTE, S</t>
  </si>
  <si>
    <t>K0554</t>
  </si>
  <si>
    <t>REHAB CAM RURAL  LOCAL SAN FELIPE QUIRICEO-MOGOTES</t>
  </si>
  <si>
    <t>K0555</t>
  </si>
  <si>
    <t>REH CAM RURAL LOCALIDAD LA TORTUGA-CHICAMITO</t>
  </si>
  <si>
    <t>K0461</t>
  </si>
  <si>
    <t>CONST. DE CENTRO TERAPEUTICO COL. MIRAVA</t>
  </si>
  <si>
    <t>6220</t>
  </si>
  <si>
    <t>K0464</t>
  </si>
  <si>
    <t>REHAB EDIF PUB COL MIRAVALLE C. HEROICO</t>
  </si>
  <si>
    <t>K0518</t>
  </si>
  <si>
    <t>CONST PISTA ATLETISMO EN UNIDAD DEP SANT</t>
  </si>
  <si>
    <t>K0526</t>
  </si>
  <si>
    <t>CONSTRUCC MODULO SANITARIO COL MERCED EN</t>
  </si>
  <si>
    <t>K0527</t>
  </si>
  <si>
    <t>REHAB DE TECHUMBRE EN GIMNASIO COL CENTR</t>
  </si>
  <si>
    <t>K0534</t>
  </si>
  <si>
    <t>CONST DE CUBIERT SALA DE ESPERA FRENTE A</t>
  </si>
  <si>
    <t>K0535</t>
  </si>
  <si>
    <t>CONSTRUCCIÓN DE EDIFICIO PUBLICO PRIMERA</t>
  </si>
  <si>
    <t>K0539</t>
  </si>
  <si>
    <t>REHAB DE ESTUDIO DE GRABACIÓN EN CASA DE</t>
  </si>
  <si>
    <t>K0551</t>
  </si>
  <si>
    <t>ADECUACION DEL VIVERO MUNICIPAL VALLE DE STGO.</t>
  </si>
  <si>
    <t>K0552</t>
  </si>
  <si>
    <t>REHABILITACION DE EDIFICIOS PUBLICOS</t>
  </si>
  <si>
    <t>K0568</t>
  </si>
  <si>
    <t>CONST MODULO SANITARIO EN JARDIN DE NIÑOS DEL DIF</t>
  </si>
  <si>
    <t>K0591</t>
  </si>
  <si>
    <t>Municipio de Valle de Santiago, Gto.
Programas y Proyectos de Inversión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</si>
</sst>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6"/>
  <sheetViews>
    <sheetView tabSelected="1" topLeftCell="A16" workbookViewId="0">
      <selection activeCell="A205" sqref="A205:Q205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15" t="s">
        <v>401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10000</v>
      </c>
      <c r="I4" s="10">
        <v>9697.6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0.96976000000000007</v>
      </c>
      <c r="P4" s="6">
        <f>IF(J4=0,0,L4/J4)</f>
        <v>0</v>
      </c>
      <c r="Q4" s="6">
        <f>IF(L4=0,0,L4/K4)</f>
        <v>0</v>
      </c>
    </row>
    <row r="5" spans="1:17" x14ac:dyDescent="0.25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9000</v>
      </c>
      <c r="H5" s="10">
        <v>9000</v>
      </c>
      <c r="I5" s="1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2" t="s">
        <v>31</v>
      </c>
      <c r="B6" s="12" t="s">
        <v>32</v>
      </c>
      <c r="C6" s="12" t="s">
        <v>23</v>
      </c>
      <c r="D6" s="12" t="s">
        <v>24</v>
      </c>
      <c r="E6" s="12" t="s">
        <v>34</v>
      </c>
      <c r="F6" s="12" t="s">
        <v>33</v>
      </c>
      <c r="G6" s="10">
        <v>100000</v>
      </c>
      <c r="H6" s="10">
        <v>100000</v>
      </c>
      <c r="I6" s="10">
        <v>93485.89</v>
      </c>
      <c r="J6" s="5"/>
      <c r="K6" s="5"/>
      <c r="L6" s="5"/>
      <c r="M6" s="8" t="s">
        <v>17</v>
      </c>
      <c r="N6" s="7">
        <f>IF(G6&gt;0,I6/G6,0)</f>
        <v>0.93485890000000005</v>
      </c>
      <c r="O6" s="7">
        <f>IF(H6&gt;0,I6/H6,0)</f>
        <v>0.93485890000000005</v>
      </c>
      <c r="P6" s="6">
        <f>IF(J6=0,0,L6/J6)</f>
        <v>0</v>
      </c>
      <c r="Q6" s="6">
        <f>IF(L6=0,0,L6/K6)</f>
        <v>0</v>
      </c>
    </row>
    <row r="7" spans="1:17" x14ac:dyDescent="0.25">
      <c r="A7" s="12" t="s">
        <v>35</v>
      </c>
      <c r="B7" s="12" t="s">
        <v>36</v>
      </c>
      <c r="C7" s="12" t="s">
        <v>23</v>
      </c>
      <c r="D7" s="12" t="s">
        <v>24</v>
      </c>
      <c r="E7" s="12" t="s">
        <v>38</v>
      </c>
      <c r="F7" s="12" t="s">
        <v>37</v>
      </c>
      <c r="G7" s="10">
        <v>12000</v>
      </c>
      <c r="H7" s="10">
        <v>12000</v>
      </c>
      <c r="I7" s="10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A8" s="12" t="s">
        <v>39</v>
      </c>
      <c r="B8" s="12" t="s">
        <v>40</v>
      </c>
      <c r="C8" s="12" t="s">
        <v>23</v>
      </c>
      <c r="D8" s="12" t="s">
        <v>24</v>
      </c>
      <c r="E8" s="12" t="s">
        <v>42</v>
      </c>
      <c r="F8" s="12" t="s">
        <v>41</v>
      </c>
      <c r="G8" s="10">
        <v>0</v>
      </c>
      <c r="H8" s="10">
        <v>30000</v>
      </c>
      <c r="I8" s="10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A9" s="12" t="s">
        <v>43</v>
      </c>
      <c r="B9" s="12" t="s">
        <v>44</v>
      </c>
      <c r="C9" s="12" t="s">
        <v>23</v>
      </c>
      <c r="D9" s="12" t="s">
        <v>24</v>
      </c>
      <c r="E9" s="12" t="s">
        <v>46</v>
      </c>
      <c r="F9" s="12" t="s">
        <v>45</v>
      </c>
      <c r="G9" s="10">
        <v>0</v>
      </c>
      <c r="H9" s="10">
        <v>171680</v>
      </c>
      <c r="I9" s="10">
        <v>119423.95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0.6956194664492078</v>
      </c>
      <c r="P9" s="6">
        <f>IF(J9=0,0,L9/J9)</f>
        <v>0</v>
      </c>
      <c r="Q9" s="6">
        <f>IF(L9=0,0,L9/K9)</f>
        <v>0</v>
      </c>
    </row>
    <row r="10" spans="1:17" x14ac:dyDescent="0.25">
      <c r="A10" s="12" t="s">
        <v>47</v>
      </c>
      <c r="B10" s="12" t="s">
        <v>48</v>
      </c>
      <c r="C10" s="12" t="s">
        <v>49</v>
      </c>
      <c r="D10" s="12" t="s">
        <v>24</v>
      </c>
      <c r="E10" s="12" t="s">
        <v>51</v>
      </c>
      <c r="F10" s="12" t="s">
        <v>50</v>
      </c>
      <c r="G10" s="10">
        <v>20000</v>
      </c>
      <c r="H10" s="10">
        <v>267590.59999999998</v>
      </c>
      <c r="I10" s="10">
        <v>267590.59999999998</v>
      </c>
      <c r="J10" s="5"/>
      <c r="K10" s="5"/>
      <c r="L10" s="5"/>
      <c r="M10" s="8" t="s">
        <v>17</v>
      </c>
      <c r="N10" s="7">
        <f>IF(G10&gt;0,I10/G10,0)</f>
        <v>13.379529999999999</v>
      </c>
      <c r="O10" s="7">
        <f>IF(H10&gt;0,I10/H10,0)</f>
        <v>1</v>
      </c>
      <c r="P10" s="6">
        <f>IF(J10=0,0,L10/J10)</f>
        <v>0</v>
      </c>
      <c r="Q10" s="6">
        <f>IF(L10=0,0,L10/K10)</f>
        <v>0</v>
      </c>
    </row>
    <row r="11" spans="1:17" x14ac:dyDescent="0.25">
      <c r="A11" s="12" t="s">
        <v>31</v>
      </c>
      <c r="B11" s="12" t="s">
        <v>32</v>
      </c>
      <c r="C11" s="12" t="s">
        <v>49</v>
      </c>
      <c r="D11" s="12" t="s">
        <v>24</v>
      </c>
      <c r="E11" s="12" t="s">
        <v>34</v>
      </c>
      <c r="F11" s="12" t="s">
        <v>33</v>
      </c>
      <c r="G11" s="10">
        <v>30000</v>
      </c>
      <c r="H11" s="10">
        <v>10000</v>
      </c>
      <c r="I11" s="10">
        <v>9040.27</v>
      </c>
      <c r="J11" s="5"/>
      <c r="K11" s="5"/>
      <c r="L11" s="5"/>
      <c r="M11" s="8" t="s">
        <v>17</v>
      </c>
      <c r="N11" s="7">
        <f>IF(G11&gt;0,I11/G11,0)</f>
        <v>0.30134233333333332</v>
      </c>
      <c r="O11" s="7">
        <f>IF(H11&gt;0,I11/H11,0)</f>
        <v>0.90402700000000003</v>
      </c>
      <c r="P11" s="6">
        <f>IF(J11=0,0,L11/J11)</f>
        <v>0</v>
      </c>
      <c r="Q11" s="6">
        <f>IF(L11=0,0,L11/K11)</f>
        <v>0</v>
      </c>
    </row>
    <row r="12" spans="1:17" x14ac:dyDescent="0.25">
      <c r="A12" s="12" t="s">
        <v>43</v>
      </c>
      <c r="B12" s="12" t="s">
        <v>44</v>
      </c>
      <c r="C12" s="12" t="s">
        <v>49</v>
      </c>
      <c r="D12" s="12" t="s">
        <v>24</v>
      </c>
      <c r="E12" s="12" t="s">
        <v>46</v>
      </c>
      <c r="F12" s="12" t="s">
        <v>45</v>
      </c>
      <c r="G12" s="10">
        <v>0</v>
      </c>
      <c r="H12" s="10">
        <v>46400</v>
      </c>
      <c r="I12" s="10">
        <v>27561.599999999999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0.59399999999999997</v>
      </c>
      <c r="P12" s="6">
        <f>IF(J12=0,0,L12/J12)</f>
        <v>0</v>
      </c>
      <c r="Q12" s="6">
        <f>IF(L12=0,0,L12/K12)</f>
        <v>0</v>
      </c>
    </row>
    <row r="13" spans="1:17" x14ac:dyDescent="0.25">
      <c r="A13" s="12" t="s">
        <v>47</v>
      </c>
      <c r="B13" s="12" t="s">
        <v>48</v>
      </c>
      <c r="C13" s="12" t="s">
        <v>52</v>
      </c>
      <c r="D13" s="12" t="s">
        <v>24</v>
      </c>
      <c r="E13" s="12" t="s">
        <v>51</v>
      </c>
      <c r="F13" s="12" t="s">
        <v>50</v>
      </c>
      <c r="G13" s="10">
        <v>0</v>
      </c>
      <c r="H13" s="10">
        <v>0</v>
      </c>
      <c r="I13" s="10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x14ac:dyDescent="0.25">
      <c r="A14" s="12" t="s">
        <v>53</v>
      </c>
      <c r="B14" s="12" t="s">
        <v>54</v>
      </c>
      <c r="C14" s="12" t="s">
        <v>52</v>
      </c>
      <c r="D14" s="12" t="s">
        <v>24</v>
      </c>
      <c r="E14" s="12" t="s">
        <v>56</v>
      </c>
      <c r="F14" s="12" t="s">
        <v>55</v>
      </c>
      <c r="G14" s="10">
        <v>0</v>
      </c>
      <c r="H14" s="10">
        <v>29522.99</v>
      </c>
      <c r="I14" s="10">
        <v>29522.99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1</v>
      </c>
      <c r="P14" s="6">
        <f>IF(J14=0,0,L14/J14)</f>
        <v>0</v>
      </c>
      <c r="Q14" s="6">
        <f>IF(L14=0,0,L14/K14)</f>
        <v>0</v>
      </c>
    </row>
    <row r="15" spans="1:17" x14ac:dyDescent="0.25">
      <c r="A15" s="12" t="s">
        <v>31</v>
      </c>
      <c r="B15" s="12" t="s">
        <v>32</v>
      </c>
      <c r="C15" s="12" t="s">
        <v>52</v>
      </c>
      <c r="D15" s="12" t="s">
        <v>24</v>
      </c>
      <c r="E15" s="12" t="s">
        <v>34</v>
      </c>
      <c r="F15" s="12" t="s">
        <v>33</v>
      </c>
      <c r="G15" s="10">
        <v>100000</v>
      </c>
      <c r="H15" s="10">
        <v>470000</v>
      </c>
      <c r="I15" s="10">
        <v>448896.58</v>
      </c>
      <c r="J15" s="5"/>
      <c r="K15" s="5"/>
      <c r="L15" s="5"/>
      <c r="M15" s="8" t="s">
        <v>17</v>
      </c>
      <c r="N15" s="7">
        <f>IF(G15&gt;0,I15/G15,0)</f>
        <v>4.4889657999999999</v>
      </c>
      <c r="O15" s="7">
        <f>IF(H15&gt;0,I15/H15,0)</f>
        <v>0.95509910638297879</v>
      </c>
      <c r="P15" s="6">
        <f>IF(J15=0,0,L15/J15)</f>
        <v>0</v>
      </c>
      <c r="Q15" s="6">
        <f>IF(L15=0,0,L15/K15)</f>
        <v>0</v>
      </c>
    </row>
    <row r="16" spans="1:17" x14ac:dyDescent="0.25">
      <c r="A16" s="12" t="s">
        <v>57</v>
      </c>
      <c r="B16" s="12" t="s">
        <v>58</v>
      </c>
      <c r="C16" s="12" t="s">
        <v>52</v>
      </c>
      <c r="D16" s="12" t="s">
        <v>24</v>
      </c>
      <c r="E16" s="12" t="s">
        <v>34</v>
      </c>
      <c r="F16" s="12" t="s">
        <v>33</v>
      </c>
      <c r="G16" s="10">
        <v>0</v>
      </c>
      <c r="H16" s="10">
        <v>275000</v>
      </c>
      <c r="I16" s="10">
        <v>273190.71999999997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0.99342079999999988</v>
      </c>
      <c r="P16" s="6">
        <f>IF(J16=0,0,L16/J16)</f>
        <v>0</v>
      </c>
      <c r="Q16" s="6">
        <f>IF(L16=0,0,L16/K16)</f>
        <v>0</v>
      </c>
    </row>
    <row r="17" spans="1:17" x14ac:dyDescent="0.25">
      <c r="A17" s="12" t="s">
        <v>39</v>
      </c>
      <c r="B17" s="12" t="s">
        <v>40</v>
      </c>
      <c r="C17" s="12" t="s">
        <v>52</v>
      </c>
      <c r="D17" s="12" t="s">
        <v>24</v>
      </c>
      <c r="E17" s="12" t="s">
        <v>42</v>
      </c>
      <c r="F17" s="12" t="s">
        <v>41</v>
      </c>
      <c r="G17" s="10">
        <v>90000</v>
      </c>
      <c r="H17" s="10">
        <v>226093.17</v>
      </c>
      <c r="I17" s="10">
        <v>146093.21</v>
      </c>
      <c r="J17" s="5"/>
      <c r="K17" s="5"/>
      <c r="L17" s="5"/>
      <c r="M17" s="8" t="s">
        <v>17</v>
      </c>
      <c r="N17" s="7">
        <f>IF(G17&gt;0,I17/G17,0)</f>
        <v>1.6232578888888889</v>
      </c>
      <c r="O17" s="7">
        <f>IF(H17&gt;0,I17/H17,0)</f>
        <v>0.64616374744977911</v>
      </c>
      <c r="P17" s="6">
        <f>IF(J17=0,0,L17/J17)</f>
        <v>0</v>
      </c>
      <c r="Q17" s="6">
        <f>IF(L17=0,0,L17/K17)</f>
        <v>0</v>
      </c>
    </row>
    <row r="18" spans="1:17" x14ac:dyDescent="0.25">
      <c r="A18" s="12" t="s">
        <v>59</v>
      </c>
      <c r="B18" s="12" t="s">
        <v>60</v>
      </c>
      <c r="C18" s="12" t="s">
        <v>52</v>
      </c>
      <c r="D18" s="12" t="s">
        <v>24</v>
      </c>
      <c r="E18" s="12" t="s">
        <v>62</v>
      </c>
      <c r="F18" s="12" t="s">
        <v>61</v>
      </c>
      <c r="G18" s="10">
        <v>0</v>
      </c>
      <c r="H18" s="10">
        <v>80000</v>
      </c>
      <c r="I18" s="10">
        <v>79999.960000000006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0.99999950000000004</v>
      </c>
      <c r="P18" s="6">
        <f>IF(J18=0,0,L18/J18)</f>
        <v>0</v>
      </c>
      <c r="Q18" s="6">
        <f>IF(L18=0,0,L18/K18)</f>
        <v>0</v>
      </c>
    </row>
    <row r="19" spans="1:17" x14ac:dyDescent="0.25">
      <c r="A19" s="12" t="s">
        <v>43</v>
      </c>
      <c r="B19" s="12" t="s">
        <v>44</v>
      </c>
      <c r="C19" s="12" t="s">
        <v>52</v>
      </c>
      <c r="D19" s="12" t="s">
        <v>24</v>
      </c>
      <c r="E19" s="12" t="s">
        <v>46</v>
      </c>
      <c r="F19" s="12" t="s">
        <v>45</v>
      </c>
      <c r="G19" s="10">
        <v>0</v>
      </c>
      <c r="H19" s="10">
        <v>30344.58</v>
      </c>
      <c r="I19" s="10">
        <v>25256.52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0.83232392737022554</v>
      </c>
      <c r="P19" s="6">
        <f>IF(J19=0,0,L19/J19)</f>
        <v>0</v>
      </c>
      <c r="Q19" s="6">
        <f>IF(L19=0,0,L19/K19)</f>
        <v>0</v>
      </c>
    </row>
    <row r="20" spans="1:17" x14ac:dyDescent="0.25">
      <c r="A20" s="12" t="s">
        <v>47</v>
      </c>
      <c r="B20" s="12" t="s">
        <v>48</v>
      </c>
      <c r="C20" s="12" t="s">
        <v>63</v>
      </c>
      <c r="D20" s="12" t="s">
        <v>24</v>
      </c>
      <c r="E20" s="12" t="s">
        <v>51</v>
      </c>
      <c r="F20" s="12" t="s">
        <v>50</v>
      </c>
      <c r="G20" s="10">
        <v>20000</v>
      </c>
      <c r="H20" s="10">
        <v>58408.09</v>
      </c>
      <c r="I20" s="10">
        <v>58408.09</v>
      </c>
      <c r="J20" s="5"/>
      <c r="K20" s="5"/>
      <c r="L20" s="5"/>
      <c r="M20" s="8" t="s">
        <v>17</v>
      </c>
      <c r="N20" s="7">
        <f>IF(G20&gt;0,I20/G20,0)</f>
        <v>2.9204044999999996</v>
      </c>
      <c r="O20" s="7">
        <f>IF(H20&gt;0,I20/H20,0)</f>
        <v>1</v>
      </c>
      <c r="P20" s="6">
        <f>IF(J20=0,0,L20/J20)</f>
        <v>0</v>
      </c>
      <c r="Q20" s="6">
        <f>IF(L20=0,0,L20/K20)</f>
        <v>0</v>
      </c>
    </row>
    <row r="21" spans="1:17" x14ac:dyDescent="0.25">
      <c r="A21" s="12" t="s">
        <v>27</v>
      </c>
      <c r="B21" s="12" t="s">
        <v>28</v>
      </c>
      <c r="C21" s="12" t="s">
        <v>63</v>
      </c>
      <c r="D21" s="12" t="s">
        <v>24</v>
      </c>
      <c r="E21" s="12" t="s">
        <v>30</v>
      </c>
      <c r="F21" s="12" t="s">
        <v>29</v>
      </c>
      <c r="G21" s="10">
        <v>12000</v>
      </c>
      <c r="H21" s="10">
        <v>6000</v>
      </c>
      <c r="I21" s="10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7" x14ac:dyDescent="0.25">
      <c r="A22" s="12" t="s">
        <v>31</v>
      </c>
      <c r="B22" s="12" t="s">
        <v>32</v>
      </c>
      <c r="C22" s="12" t="s">
        <v>63</v>
      </c>
      <c r="D22" s="12" t="s">
        <v>24</v>
      </c>
      <c r="E22" s="12" t="s">
        <v>34</v>
      </c>
      <c r="F22" s="12" t="s">
        <v>33</v>
      </c>
      <c r="G22" s="10">
        <v>30000</v>
      </c>
      <c r="H22" s="10">
        <v>30000</v>
      </c>
      <c r="I22" s="10">
        <v>28009.38</v>
      </c>
      <c r="J22" s="5"/>
      <c r="K22" s="5"/>
      <c r="L22" s="5"/>
      <c r="M22" s="8" t="s">
        <v>17</v>
      </c>
      <c r="N22" s="7">
        <f>IF(G22&gt;0,I22/G22,0)</f>
        <v>0.93364600000000009</v>
      </c>
      <c r="O22" s="7">
        <f>IF(H22&gt;0,I22/H22,0)</f>
        <v>0.93364600000000009</v>
      </c>
      <c r="P22" s="6">
        <f>IF(J22=0,0,L22/J22)</f>
        <v>0</v>
      </c>
      <c r="Q22" s="6">
        <f>IF(L22=0,0,L22/K22)</f>
        <v>0</v>
      </c>
    </row>
    <row r="23" spans="1:17" x14ac:dyDescent="0.25">
      <c r="A23" s="12" t="s">
        <v>39</v>
      </c>
      <c r="B23" s="12" t="s">
        <v>40</v>
      </c>
      <c r="C23" s="12" t="s">
        <v>63</v>
      </c>
      <c r="D23" s="12" t="s">
        <v>24</v>
      </c>
      <c r="E23" s="12" t="s">
        <v>42</v>
      </c>
      <c r="F23" s="12" t="s">
        <v>41</v>
      </c>
      <c r="G23" s="10">
        <v>15000</v>
      </c>
      <c r="H23" s="10">
        <v>15000</v>
      </c>
      <c r="I23" s="10">
        <v>4801</v>
      </c>
      <c r="J23" s="5"/>
      <c r="K23" s="5"/>
      <c r="L23" s="5"/>
      <c r="M23" s="8" t="s">
        <v>17</v>
      </c>
      <c r="N23" s="7">
        <f>IF(G23&gt;0,I23/G23,0)</f>
        <v>0.32006666666666667</v>
      </c>
      <c r="O23" s="7">
        <f>IF(H23&gt;0,I23/H23,0)</f>
        <v>0.32006666666666667</v>
      </c>
      <c r="P23" s="6">
        <f>IF(J23=0,0,L23/J23)</f>
        <v>0</v>
      </c>
      <c r="Q23" s="6">
        <f>IF(L23=0,0,L23/K23)</f>
        <v>0</v>
      </c>
    </row>
    <row r="24" spans="1:17" x14ac:dyDescent="0.25">
      <c r="A24" s="12" t="s">
        <v>64</v>
      </c>
      <c r="B24" s="12" t="s">
        <v>65</v>
      </c>
      <c r="C24" s="12" t="s">
        <v>66</v>
      </c>
      <c r="D24" s="12" t="s">
        <v>24</v>
      </c>
      <c r="E24" s="12" t="s">
        <v>68</v>
      </c>
      <c r="F24" s="12" t="s">
        <v>67</v>
      </c>
      <c r="G24" s="10">
        <v>0</v>
      </c>
      <c r="H24" s="10">
        <v>10000</v>
      </c>
      <c r="I24" s="10">
        <v>9999.7000000000007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0.99997000000000003</v>
      </c>
      <c r="P24" s="6">
        <f>IF(J24=0,0,L24/J24)</f>
        <v>0</v>
      </c>
      <c r="Q24" s="6">
        <f>IF(L24=0,0,L24/K24)</f>
        <v>0</v>
      </c>
    </row>
    <row r="25" spans="1:17" x14ac:dyDescent="0.25">
      <c r="A25" s="12" t="s">
        <v>31</v>
      </c>
      <c r="B25" s="12" t="s">
        <v>32</v>
      </c>
      <c r="C25" s="12" t="s">
        <v>66</v>
      </c>
      <c r="D25" s="12" t="s">
        <v>24</v>
      </c>
      <c r="E25" s="12" t="s">
        <v>34</v>
      </c>
      <c r="F25" s="12" t="s">
        <v>33</v>
      </c>
      <c r="G25" s="10">
        <v>30000</v>
      </c>
      <c r="H25" s="10">
        <v>30000</v>
      </c>
      <c r="I25" s="10">
        <v>29288.43</v>
      </c>
      <c r="J25" s="5"/>
      <c r="K25" s="5"/>
      <c r="L25" s="5"/>
      <c r="M25" s="8" t="s">
        <v>17</v>
      </c>
      <c r="N25" s="7">
        <f>IF(G25&gt;0,I25/G25,0)</f>
        <v>0.97628099999999995</v>
      </c>
      <c r="O25" s="7">
        <f>IF(H25&gt;0,I25/H25,0)</f>
        <v>0.97628099999999995</v>
      </c>
      <c r="P25" s="6">
        <f>IF(J25=0,0,L25/J25)</f>
        <v>0</v>
      </c>
      <c r="Q25" s="6">
        <f>IF(L25=0,0,L25/K25)</f>
        <v>0</v>
      </c>
    </row>
    <row r="26" spans="1:17" x14ac:dyDescent="0.25">
      <c r="A26" s="12" t="s">
        <v>64</v>
      </c>
      <c r="B26" s="12" t="s">
        <v>65</v>
      </c>
      <c r="C26" s="12" t="s">
        <v>69</v>
      </c>
      <c r="D26" s="12" t="s">
        <v>24</v>
      </c>
      <c r="E26" s="12" t="s">
        <v>68</v>
      </c>
      <c r="F26" s="12" t="s">
        <v>67</v>
      </c>
      <c r="G26" s="10">
        <v>50000</v>
      </c>
      <c r="H26" s="10">
        <v>20000</v>
      </c>
      <c r="I26" s="10">
        <v>14631.72</v>
      </c>
      <c r="J26" s="5"/>
      <c r="K26" s="5"/>
      <c r="L26" s="5"/>
      <c r="M26" s="8" t="s">
        <v>17</v>
      </c>
      <c r="N26" s="7">
        <f>IF(G26&gt;0,I26/G26,0)</f>
        <v>0.29263439999999996</v>
      </c>
      <c r="O26" s="7">
        <f>IF(H26&gt;0,I26/H26,0)</f>
        <v>0.73158599999999996</v>
      </c>
      <c r="P26" s="6">
        <f>IF(J26=0,0,L26/J26)</f>
        <v>0</v>
      </c>
      <c r="Q26" s="6">
        <f>IF(L26=0,0,L26/K26)</f>
        <v>0</v>
      </c>
    </row>
    <row r="27" spans="1:17" x14ac:dyDescent="0.25">
      <c r="A27" s="12" t="s">
        <v>21</v>
      </c>
      <c r="B27" s="12" t="s">
        <v>22</v>
      </c>
      <c r="C27" s="12" t="s">
        <v>69</v>
      </c>
      <c r="D27" s="12" t="s">
        <v>24</v>
      </c>
      <c r="E27" s="12" t="s">
        <v>26</v>
      </c>
      <c r="F27" s="12" t="s">
        <v>25</v>
      </c>
      <c r="G27" s="10">
        <v>200000</v>
      </c>
      <c r="H27" s="10">
        <v>0</v>
      </c>
      <c r="I27" s="10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7" x14ac:dyDescent="0.25">
      <c r="A28" s="12" t="s">
        <v>43</v>
      </c>
      <c r="B28" s="12" t="s">
        <v>44</v>
      </c>
      <c r="C28" s="12" t="s">
        <v>69</v>
      </c>
      <c r="D28" s="12" t="s">
        <v>24</v>
      </c>
      <c r="E28" s="12" t="s">
        <v>46</v>
      </c>
      <c r="F28" s="12" t="s">
        <v>45</v>
      </c>
      <c r="G28" s="10">
        <v>0</v>
      </c>
      <c r="H28" s="10">
        <v>781086</v>
      </c>
      <c r="I28" s="10">
        <v>780304.91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0.99899999487892499</v>
      </c>
      <c r="P28" s="6">
        <f>IF(J28=0,0,L28/J28)</f>
        <v>0</v>
      </c>
      <c r="Q28" s="6">
        <f>IF(L28=0,0,L28/K28)</f>
        <v>0</v>
      </c>
    </row>
    <row r="29" spans="1:17" x14ac:dyDescent="0.25">
      <c r="A29" s="12" t="s">
        <v>47</v>
      </c>
      <c r="B29" s="12" t="s">
        <v>48</v>
      </c>
      <c r="C29" s="12" t="s">
        <v>70</v>
      </c>
      <c r="D29" s="12" t="s">
        <v>24</v>
      </c>
      <c r="E29" s="12" t="s">
        <v>51</v>
      </c>
      <c r="F29" s="12" t="s">
        <v>50</v>
      </c>
      <c r="G29" s="10">
        <v>50000</v>
      </c>
      <c r="H29" s="10">
        <v>68427.37</v>
      </c>
      <c r="I29" s="10">
        <v>68427.37</v>
      </c>
      <c r="J29" s="5"/>
      <c r="K29" s="5"/>
      <c r="L29" s="5"/>
      <c r="M29" s="8" t="s">
        <v>17</v>
      </c>
      <c r="N29" s="7">
        <f>IF(G29&gt;0,I29/G29,0)</f>
        <v>1.3685474</v>
      </c>
      <c r="O29" s="7">
        <f>IF(H29&gt;0,I29/H29,0)</f>
        <v>1</v>
      </c>
      <c r="P29" s="6">
        <f>IF(J29=0,0,L29/J29)</f>
        <v>0</v>
      </c>
      <c r="Q29" s="6">
        <f>IF(L29=0,0,L29/K29)</f>
        <v>0</v>
      </c>
    </row>
    <row r="30" spans="1:17" x14ac:dyDescent="0.25">
      <c r="A30" s="12" t="s">
        <v>71</v>
      </c>
      <c r="B30" s="12" t="s">
        <v>72</v>
      </c>
      <c r="C30" s="12" t="s">
        <v>70</v>
      </c>
      <c r="D30" s="12" t="s">
        <v>24</v>
      </c>
      <c r="E30" s="12" t="s">
        <v>74</v>
      </c>
      <c r="F30" s="12" t="s">
        <v>73</v>
      </c>
      <c r="G30" s="10">
        <v>50000</v>
      </c>
      <c r="H30" s="10">
        <v>80000</v>
      </c>
      <c r="I30" s="10">
        <v>75000</v>
      </c>
      <c r="J30" s="5"/>
      <c r="K30" s="5"/>
      <c r="L30" s="5"/>
      <c r="M30" s="8" t="s">
        <v>17</v>
      </c>
      <c r="N30" s="7">
        <f>IF(G30&gt;0,I30/G30,0)</f>
        <v>1.5</v>
      </c>
      <c r="O30" s="7">
        <f>IF(H30&gt;0,I30/H30,0)</f>
        <v>0.9375</v>
      </c>
      <c r="P30" s="6">
        <f>IF(J30=0,0,L30/J30)</f>
        <v>0</v>
      </c>
      <c r="Q30" s="6">
        <f>IF(L30=0,0,L30/K30)</f>
        <v>0</v>
      </c>
    </row>
    <row r="31" spans="1:17" x14ac:dyDescent="0.25">
      <c r="A31" s="12" t="s">
        <v>31</v>
      </c>
      <c r="B31" s="12" t="s">
        <v>32</v>
      </c>
      <c r="C31" s="12" t="s">
        <v>70</v>
      </c>
      <c r="D31" s="12" t="s">
        <v>24</v>
      </c>
      <c r="E31" s="12" t="s">
        <v>34</v>
      </c>
      <c r="F31" s="12" t="s">
        <v>33</v>
      </c>
      <c r="G31" s="10">
        <v>30000</v>
      </c>
      <c r="H31" s="10">
        <v>15000</v>
      </c>
      <c r="I31" s="10">
        <v>0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</v>
      </c>
      <c r="P31" s="6">
        <f>IF(J31=0,0,L31/J31)</f>
        <v>0</v>
      </c>
      <c r="Q31" s="6">
        <f>IF(L31=0,0,L31/K31)</f>
        <v>0</v>
      </c>
    </row>
    <row r="32" spans="1:17" x14ac:dyDescent="0.25">
      <c r="A32" s="12" t="s">
        <v>47</v>
      </c>
      <c r="B32" s="12" t="s">
        <v>48</v>
      </c>
      <c r="C32" s="12" t="s">
        <v>75</v>
      </c>
      <c r="D32" s="12" t="s">
        <v>24</v>
      </c>
      <c r="E32" s="12" t="s">
        <v>51</v>
      </c>
      <c r="F32" s="12" t="s">
        <v>50</v>
      </c>
      <c r="G32" s="10">
        <v>0</v>
      </c>
      <c r="H32" s="10">
        <v>0</v>
      </c>
      <c r="I32" s="10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2" t="s">
        <v>53</v>
      </c>
      <c r="B33" s="12" t="s">
        <v>54</v>
      </c>
      <c r="C33" s="12" t="s">
        <v>75</v>
      </c>
      <c r="D33" s="12" t="s">
        <v>24</v>
      </c>
      <c r="E33" s="12" t="s">
        <v>56</v>
      </c>
      <c r="F33" s="12" t="s">
        <v>55</v>
      </c>
      <c r="G33" s="10">
        <v>10000</v>
      </c>
      <c r="H33" s="10">
        <v>0</v>
      </c>
      <c r="I33" s="10">
        <v>0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</v>
      </c>
      <c r="P33" s="6">
        <f>IF(J33=0,0,L33/J33)</f>
        <v>0</v>
      </c>
      <c r="Q33" s="6">
        <f>IF(L33=0,0,L33/K33)</f>
        <v>0</v>
      </c>
    </row>
    <row r="34" spans="1:17" x14ac:dyDescent="0.25">
      <c r="A34" s="12" t="s">
        <v>47</v>
      </c>
      <c r="B34" s="12" t="s">
        <v>48</v>
      </c>
      <c r="C34" s="12" t="s">
        <v>76</v>
      </c>
      <c r="D34" s="12" t="s">
        <v>24</v>
      </c>
      <c r="E34" s="12" t="s">
        <v>51</v>
      </c>
      <c r="F34" s="12" t="s">
        <v>50</v>
      </c>
      <c r="G34" s="10">
        <v>0</v>
      </c>
      <c r="H34" s="10">
        <v>0</v>
      </c>
      <c r="I34" s="10">
        <v>0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</v>
      </c>
      <c r="P34" s="6">
        <f>IF(J34=0,0,L34/J34)</f>
        <v>0</v>
      </c>
      <c r="Q34" s="6">
        <f>IF(L34=0,0,L34/K34)</f>
        <v>0</v>
      </c>
    </row>
    <row r="35" spans="1:17" x14ac:dyDescent="0.25">
      <c r="A35" s="12" t="s">
        <v>77</v>
      </c>
      <c r="B35" s="12" t="s">
        <v>78</v>
      </c>
      <c r="C35" s="12" t="s">
        <v>76</v>
      </c>
      <c r="D35" s="12" t="s">
        <v>24</v>
      </c>
      <c r="E35" s="12" t="s">
        <v>80</v>
      </c>
      <c r="F35" s="12" t="s">
        <v>79</v>
      </c>
      <c r="G35" s="10">
        <v>0</v>
      </c>
      <c r="H35" s="10">
        <v>16800</v>
      </c>
      <c r="I35" s="10">
        <v>16800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1</v>
      </c>
      <c r="P35" s="6">
        <f>IF(J35=0,0,L35/J35)</f>
        <v>0</v>
      </c>
      <c r="Q35" s="6">
        <f>IF(L35=0,0,L35/K35)</f>
        <v>0</v>
      </c>
    </row>
    <row r="36" spans="1:17" x14ac:dyDescent="0.25">
      <c r="A36" s="12" t="s">
        <v>43</v>
      </c>
      <c r="B36" s="12" t="s">
        <v>44</v>
      </c>
      <c r="C36" s="12" t="s">
        <v>76</v>
      </c>
      <c r="D36" s="12" t="s">
        <v>24</v>
      </c>
      <c r="E36" s="12" t="s">
        <v>46</v>
      </c>
      <c r="F36" s="12" t="s">
        <v>45</v>
      </c>
      <c r="G36" s="10">
        <v>15000</v>
      </c>
      <c r="H36" s="10">
        <v>462828.44</v>
      </c>
      <c r="I36" s="10">
        <v>447380.59</v>
      </c>
      <c r="J36" s="5"/>
      <c r="K36" s="5"/>
      <c r="L36" s="5"/>
      <c r="M36" s="8" t="s">
        <v>17</v>
      </c>
      <c r="N36" s="7">
        <f>IF(G36&gt;0,I36/G36,0)</f>
        <v>29.82537266666667</v>
      </c>
      <c r="O36" s="7">
        <f>IF(H36&gt;0,I36/H36,0)</f>
        <v>0.96662294564266626</v>
      </c>
      <c r="P36" s="6">
        <f>IF(J36=0,0,L36/J36)</f>
        <v>0</v>
      </c>
      <c r="Q36" s="6">
        <f>IF(L36=0,0,L36/K36)</f>
        <v>0</v>
      </c>
    </row>
    <row r="37" spans="1:17" x14ac:dyDescent="0.25">
      <c r="A37" s="12" t="s">
        <v>81</v>
      </c>
      <c r="B37" s="12" t="s">
        <v>44</v>
      </c>
      <c r="C37" s="12" t="s">
        <v>82</v>
      </c>
      <c r="D37" s="12" t="s">
        <v>24</v>
      </c>
      <c r="E37" s="12" t="s">
        <v>46</v>
      </c>
      <c r="F37" s="12" t="s">
        <v>45</v>
      </c>
      <c r="G37" s="10">
        <v>0</v>
      </c>
      <c r="H37" s="10">
        <v>108622.39999999999</v>
      </c>
      <c r="I37" s="10">
        <v>108513.77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0.99899993003284782</v>
      </c>
      <c r="P37" s="6">
        <f>IF(J37=0,0,L37/J37)</f>
        <v>0</v>
      </c>
      <c r="Q37" s="6">
        <f>IF(L37=0,0,L37/K37)</f>
        <v>0</v>
      </c>
    </row>
    <row r="38" spans="1:17" x14ac:dyDescent="0.25">
      <c r="A38" s="12" t="s">
        <v>83</v>
      </c>
      <c r="B38" s="12" t="s">
        <v>84</v>
      </c>
      <c r="C38" s="12" t="s">
        <v>85</v>
      </c>
      <c r="D38" s="12" t="s">
        <v>24</v>
      </c>
      <c r="E38" s="12" t="s">
        <v>87</v>
      </c>
      <c r="F38" s="12" t="s">
        <v>86</v>
      </c>
      <c r="G38" s="10">
        <v>0</v>
      </c>
      <c r="H38" s="10">
        <v>5452000</v>
      </c>
      <c r="I38" s="10">
        <v>5404000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0.99119589141599418</v>
      </c>
      <c r="P38" s="6">
        <f>IF(J38=0,0,L38/J38)</f>
        <v>0</v>
      </c>
      <c r="Q38" s="6">
        <f>IF(L38=0,0,L38/K38)</f>
        <v>0</v>
      </c>
    </row>
    <row r="39" spans="1:17" x14ac:dyDescent="0.25">
      <c r="A39" s="12" t="s">
        <v>88</v>
      </c>
      <c r="B39" s="12" t="s">
        <v>89</v>
      </c>
      <c r="C39" s="12" t="s">
        <v>85</v>
      </c>
      <c r="D39" s="12" t="s">
        <v>24</v>
      </c>
      <c r="E39" s="12" t="s">
        <v>91</v>
      </c>
      <c r="F39" s="12" t="s">
        <v>90</v>
      </c>
      <c r="G39" s="10">
        <v>0</v>
      </c>
      <c r="H39" s="10">
        <v>2485000</v>
      </c>
      <c r="I39" s="10">
        <v>2485000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1</v>
      </c>
      <c r="P39" s="6">
        <f>IF(J39=0,0,L39/J39)</f>
        <v>0</v>
      </c>
      <c r="Q39" s="6">
        <f>IF(L39=0,0,L39/K39)</f>
        <v>0</v>
      </c>
    </row>
    <row r="40" spans="1:17" x14ac:dyDescent="0.25">
      <c r="A40" s="12" t="s">
        <v>92</v>
      </c>
      <c r="B40" s="12" t="s">
        <v>93</v>
      </c>
      <c r="C40" s="12" t="s">
        <v>85</v>
      </c>
      <c r="D40" s="12" t="s">
        <v>24</v>
      </c>
      <c r="E40" s="12" t="s">
        <v>95</v>
      </c>
      <c r="F40" s="12" t="s">
        <v>94</v>
      </c>
      <c r="G40" s="10">
        <v>0</v>
      </c>
      <c r="H40" s="10">
        <v>600000</v>
      </c>
      <c r="I40" s="10">
        <v>580450.07999999996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0.96741679999999997</v>
      </c>
      <c r="P40" s="6">
        <f>IF(J40=0,0,L40/J40)</f>
        <v>0</v>
      </c>
      <c r="Q40" s="6">
        <f>IF(L40=0,0,L40/K40)</f>
        <v>0</v>
      </c>
    </row>
    <row r="41" spans="1:17" x14ac:dyDescent="0.25">
      <c r="A41" s="12" t="s">
        <v>53</v>
      </c>
      <c r="B41" s="12" t="s">
        <v>54</v>
      </c>
      <c r="C41" s="12" t="s">
        <v>85</v>
      </c>
      <c r="D41" s="12" t="s">
        <v>24</v>
      </c>
      <c r="E41" s="12" t="s">
        <v>56</v>
      </c>
      <c r="F41" s="12" t="s">
        <v>55</v>
      </c>
      <c r="G41" s="10">
        <v>0</v>
      </c>
      <c r="H41" s="10">
        <v>2912166.41</v>
      </c>
      <c r="I41" s="10">
        <v>0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0</v>
      </c>
      <c r="P41" s="6">
        <f>IF(J41=0,0,L41/J41)</f>
        <v>0</v>
      </c>
      <c r="Q41" s="6">
        <f>IF(L41=0,0,L41/K41)</f>
        <v>0</v>
      </c>
    </row>
    <row r="42" spans="1:17" x14ac:dyDescent="0.25">
      <c r="A42" s="12" t="s">
        <v>27</v>
      </c>
      <c r="B42" s="12" t="s">
        <v>28</v>
      </c>
      <c r="C42" s="12" t="s">
        <v>85</v>
      </c>
      <c r="D42" s="12" t="s">
        <v>24</v>
      </c>
      <c r="E42" s="12" t="s">
        <v>30</v>
      </c>
      <c r="F42" s="12" t="s">
        <v>29</v>
      </c>
      <c r="G42" s="10">
        <v>0</v>
      </c>
      <c r="H42" s="10">
        <v>1157600.01</v>
      </c>
      <c r="I42" s="10">
        <v>1157600.01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1</v>
      </c>
      <c r="P42" s="6">
        <f>IF(J42=0,0,L42/J42)</f>
        <v>0</v>
      </c>
      <c r="Q42" s="6">
        <f>IF(L42=0,0,L42/K42)</f>
        <v>0</v>
      </c>
    </row>
    <row r="43" spans="1:17" x14ac:dyDescent="0.25">
      <c r="A43" s="12" t="s">
        <v>53</v>
      </c>
      <c r="B43" s="12" t="s">
        <v>54</v>
      </c>
      <c r="C43" s="12" t="s">
        <v>96</v>
      </c>
      <c r="D43" s="12" t="s">
        <v>24</v>
      </c>
      <c r="E43" s="12" t="s">
        <v>56</v>
      </c>
      <c r="F43" s="12" t="s">
        <v>55</v>
      </c>
      <c r="G43" s="10">
        <v>0</v>
      </c>
      <c r="H43" s="10">
        <v>3698080</v>
      </c>
      <c r="I43" s="10">
        <v>3698080</v>
      </c>
      <c r="J43" s="5"/>
      <c r="K43" s="5"/>
      <c r="L43" s="5"/>
      <c r="M43" s="8" t="s">
        <v>17</v>
      </c>
      <c r="N43" s="7">
        <f>IF(G43&gt;0,I43/G43,0)</f>
        <v>0</v>
      </c>
      <c r="O43" s="7">
        <f>IF(H43&gt;0,I43/H43,0)</f>
        <v>1</v>
      </c>
      <c r="P43" s="6">
        <f>IF(J43=0,0,L43/J43)</f>
        <v>0</v>
      </c>
      <c r="Q43" s="6">
        <f>IF(L43=0,0,L43/K43)</f>
        <v>0</v>
      </c>
    </row>
    <row r="44" spans="1:17" x14ac:dyDescent="0.25">
      <c r="A44" s="12" t="s">
        <v>47</v>
      </c>
      <c r="B44" s="12" t="s">
        <v>48</v>
      </c>
      <c r="C44" s="12" t="s">
        <v>97</v>
      </c>
      <c r="D44" s="12" t="s">
        <v>24</v>
      </c>
      <c r="E44" s="12" t="s">
        <v>51</v>
      </c>
      <c r="F44" s="12" t="s">
        <v>50</v>
      </c>
      <c r="G44" s="10">
        <v>50000</v>
      </c>
      <c r="H44" s="10">
        <v>0</v>
      </c>
      <c r="I44" s="10">
        <v>0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0</v>
      </c>
      <c r="P44" s="6">
        <f>IF(J44=0,0,L44/J44)</f>
        <v>0</v>
      </c>
      <c r="Q44" s="6">
        <f>IF(L44=0,0,L44/K44)</f>
        <v>0</v>
      </c>
    </row>
    <row r="45" spans="1:17" x14ac:dyDescent="0.25">
      <c r="A45" s="12" t="s">
        <v>53</v>
      </c>
      <c r="B45" s="12" t="s">
        <v>54</v>
      </c>
      <c r="C45" s="12" t="s">
        <v>97</v>
      </c>
      <c r="D45" s="12" t="s">
        <v>24</v>
      </c>
      <c r="E45" s="12" t="s">
        <v>56</v>
      </c>
      <c r="F45" s="12" t="s">
        <v>55</v>
      </c>
      <c r="G45" s="10">
        <v>50000</v>
      </c>
      <c r="H45" s="10">
        <v>0</v>
      </c>
      <c r="I45" s="10">
        <v>0</v>
      </c>
      <c r="J45" s="5"/>
      <c r="K45" s="5"/>
      <c r="L45" s="5"/>
      <c r="M45" s="8" t="s">
        <v>17</v>
      </c>
      <c r="N45" s="7">
        <f>IF(G45&gt;0,I45/G45,0)</f>
        <v>0</v>
      </c>
      <c r="O45" s="7">
        <f>IF(H45&gt;0,I45/H45,0)</f>
        <v>0</v>
      </c>
      <c r="P45" s="6">
        <f>IF(J45=0,0,L45/J45)</f>
        <v>0</v>
      </c>
      <c r="Q45" s="6">
        <f>IF(L45=0,0,L45/K45)</f>
        <v>0</v>
      </c>
    </row>
    <row r="46" spans="1:17" x14ac:dyDescent="0.25">
      <c r="A46" s="12" t="s">
        <v>77</v>
      </c>
      <c r="B46" s="12" t="s">
        <v>78</v>
      </c>
      <c r="C46" s="12" t="s">
        <v>97</v>
      </c>
      <c r="D46" s="12" t="s">
        <v>24</v>
      </c>
      <c r="E46" s="12" t="s">
        <v>80</v>
      </c>
      <c r="F46" s="12" t="s">
        <v>79</v>
      </c>
      <c r="G46" s="10">
        <v>0</v>
      </c>
      <c r="H46" s="10">
        <v>299280</v>
      </c>
      <c r="I46" s="10">
        <v>299280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1</v>
      </c>
      <c r="P46" s="6">
        <f>IF(J46=0,0,L46/J46)</f>
        <v>0</v>
      </c>
      <c r="Q46" s="6">
        <f>IF(L46=0,0,L46/K46)</f>
        <v>0</v>
      </c>
    </row>
    <row r="47" spans="1:17" x14ac:dyDescent="0.25">
      <c r="A47" s="12" t="s">
        <v>98</v>
      </c>
      <c r="B47" s="12" t="s">
        <v>99</v>
      </c>
      <c r="C47" s="12" t="s">
        <v>100</v>
      </c>
      <c r="D47" s="12" t="s">
        <v>24</v>
      </c>
      <c r="E47" s="12" t="s">
        <v>51</v>
      </c>
      <c r="F47" s="12" t="s">
        <v>50</v>
      </c>
      <c r="G47" s="10">
        <v>0</v>
      </c>
      <c r="H47" s="10">
        <v>173907890.19999999</v>
      </c>
      <c r="I47" s="10">
        <v>173873502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0.99980226199075595</v>
      </c>
      <c r="P47" s="6">
        <f>IF(J47=0,0,L47/J47)</f>
        <v>0</v>
      </c>
      <c r="Q47" s="6">
        <f>IF(L47=0,0,L47/K47)</f>
        <v>0</v>
      </c>
    </row>
    <row r="48" spans="1:17" x14ac:dyDescent="0.25">
      <c r="A48" s="12" t="s">
        <v>101</v>
      </c>
      <c r="B48" s="12" t="s">
        <v>102</v>
      </c>
      <c r="C48" s="12" t="s">
        <v>100</v>
      </c>
      <c r="D48" s="12" t="s">
        <v>24</v>
      </c>
      <c r="E48" s="12" t="s">
        <v>56</v>
      </c>
      <c r="F48" s="12" t="s">
        <v>55</v>
      </c>
      <c r="G48" s="10">
        <v>0</v>
      </c>
      <c r="H48" s="10">
        <v>57096315</v>
      </c>
      <c r="I48" s="10">
        <v>57096315</v>
      </c>
      <c r="J48" s="5"/>
      <c r="K48" s="5"/>
      <c r="L48" s="5"/>
      <c r="M48" s="8" t="s">
        <v>17</v>
      </c>
      <c r="N48" s="7">
        <f>IF(G48&gt;0,I48/G48,0)</f>
        <v>0</v>
      </c>
      <c r="O48" s="7">
        <f>IF(H48&gt;0,I48/H48,0)</f>
        <v>1</v>
      </c>
      <c r="P48" s="6">
        <f>IF(J48=0,0,L48/J48)</f>
        <v>0</v>
      </c>
      <c r="Q48" s="6">
        <f>IF(L48=0,0,L48/K48)</f>
        <v>0</v>
      </c>
    </row>
    <row r="49" spans="1:17" x14ac:dyDescent="0.25">
      <c r="A49" s="12" t="s">
        <v>64</v>
      </c>
      <c r="B49" s="12" t="s">
        <v>65</v>
      </c>
      <c r="C49" s="12" t="s">
        <v>103</v>
      </c>
      <c r="D49" s="12" t="s">
        <v>24</v>
      </c>
      <c r="E49" s="12" t="s">
        <v>68</v>
      </c>
      <c r="F49" s="12" t="s">
        <v>67</v>
      </c>
      <c r="G49" s="10">
        <v>0</v>
      </c>
      <c r="H49" s="10">
        <v>15000</v>
      </c>
      <c r="I49" s="10">
        <v>0</v>
      </c>
      <c r="J49" s="5"/>
      <c r="K49" s="5"/>
      <c r="L49" s="5"/>
      <c r="M49" s="8" t="s">
        <v>17</v>
      </c>
      <c r="N49" s="7">
        <f>IF(G49&gt;0,I49/G49,0)</f>
        <v>0</v>
      </c>
      <c r="O49" s="7">
        <f>IF(H49&gt;0,I49/H49,0)</f>
        <v>0</v>
      </c>
      <c r="P49" s="6">
        <f>IF(J49=0,0,L49/J49)</f>
        <v>0</v>
      </c>
      <c r="Q49" s="6">
        <f>IF(L49=0,0,L49/K49)</f>
        <v>0</v>
      </c>
    </row>
    <row r="50" spans="1:17" x14ac:dyDescent="0.25">
      <c r="A50" s="12" t="s">
        <v>81</v>
      </c>
      <c r="B50" s="12" t="s">
        <v>65</v>
      </c>
      <c r="C50" s="12" t="s">
        <v>104</v>
      </c>
      <c r="D50" s="12" t="s">
        <v>24</v>
      </c>
      <c r="E50" s="12" t="s">
        <v>68</v>
      </c>
      <c r="F50" s="12" t="s">
        <v>67</v>
      </c>
      <c r="G50" s="10">
        <v>30000</v>
      </c>
      <c r="H50" s="10">
        <v>40000</v>
      </c>
      <c r="I50" s="10">
        <v>0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0</v>
      </c>
      <c r="P50" s="6">
        <f>IF(J50=0,0,L50/J50)</f>
        <v>0</v>
      </c>
      <c r="Q50" s="6">
        <f>IF(L50=0,0,L50/K50)</f>
        <v>0</v>
      </c>
    </row>
    <row r="51" spans="1:17" x14ac:dyDescent="0.25">
      <c r="A51" s="12" t="s">
        <v>105</v>
      </c>
      <c r="B51" s="12" t="s">
        <v>106</v>
      </c>
      <c r="C51" s="12" t="s">
        <v>107</v>
      </c>
      <c r="D51" s="12" t="s">
        <v>24</v>
      </c>
      <c r="E51" s="12" t="s">
        <v>109</v>
      </c>
      <c r="F51" s="12" t="s">
        <v>108</v>
      </c>
      <c r="G51" s="10">
        <v>0</v>
      </c>
      <c r="H51" s="10">
        <v>3457413.47</v>
      </c>
      <c r="I51" s="10">
        <v>3396480</v>
      </c>
      <c r="J51" s="5"/>
      <c r="K51" s="5"/>
      <c r="L51" s="5"/>
      <c r="M51" s="8" t="s">
        <v>17</v>
      </c>
      <c r="N51" s="7">
        <f>IF(G51&gt;0,I51/G51,0)</f>
        <v>0</v>
      </c>
      <c r="O51" s="7">
        <f>IF(H51&gt;0,I51/H51,0)</f>
        <v>0.98237599566013134</v>
      </c>
      <c r="P51" s="6">
        <f>IF(J51=0,0,L51/J51)</f>
        <v>0</v>
      </c>
      <c r="Q51" s="6">
        <f>IF(L51=0,0,L51/K51)</f>
        <v>0</v>
      </c>
    </row>
    <row r="52" spans="1:17" x14ac:dyDescent="0.25">
      <c r="A52" s="12" t="s">
        <v>53</v>
      </c>
      <c r="B52" s="12" t="s">
        <v>54</v>
      </c>
      <c r="C52" s="12" t="s">
        <v>110</v>
      </c>
      <c r="D52" s="12" t="s">
        <v>24</v>
      </c>
      <c r="E52" s="12" t="s">
        <v>56</v>
      </c>
      <c r="F52" s="12" t="s">
        <v>55</v>
      </c>
      <c r="G52" s="10">
        <v>0</v>
      </c>
      <c r="H52" s="10">
        <v>11625</v>
      </c>
      <c r="I52" s="10">
        <v>11625</v>
      </c>
      <c r="J52" s="5"/>
      <c r="K52" s="5"/>
      <c r="L52" s="5"/>
      <c r="M52" s="8" t="s">
        <v>17</v>
      </c>
      <c r="N52" s="7">
        <f>IF(G52&gt;0,I52/G52,0)</f>
        <v>0</v>
      </c>
      <c r="O52" s="7">
        <f>IF(H52&gt;0,I52/H52,0)</f>
        <v>1</v>
      </c>
      <c r="P52" s="6">
        <f>IF(J52=0,0,L52/J52)</f>
        <v>0</v>
      </c>
      <c r="Q52" s="6">
        <f>IF(L52=0,0,L52/K52)</f>
        <v>0</v>
      </c>
    </row>
    <row r="53" spans="1:17" x14ac:dyDescent="0.25">
      <c r="A53" s="12" t="s">
        <v>27</v>
      </c>
      <c r="B53" s="12" t="s">
        <v>28</v>
      </c>
      <c r="C53" s="12" t="s">
        <v>110</v>
      </c>
      <c r="D53" s="12" t="s">
        <v>24</v>
      </c>
      <c r="E53" s="12" t="s">
        <v>30</v>
      </c>
      <c r="F53" s="12" t="s">
        <v>29</v>
      </c>
      <c r="G53" s="10">
        <v>0</v>
      </c>
      <c r="H53" s="10">
        <v>15000</v>
      </c>
      <c r="I53" s="10">
        <v>10950</v>
      </c>
      <c r="J53" s="5"/>
      <c r="K53" s="5"/>
      <c r="L53" s="5"/>
      <c r="M53" s="8" t="s">
        <v>17</v>
      </c>
      <c r="N53" s="7">
        <f>IF(G53&gt;0,I53/G53,0)</f>
        <v>0</v>
      </c>
      <c r="O53" s="7">
        <f>IF(H53&gt;0,I53/H53,0)</f>
        <v>0.73</v>
      </c>
      <c r="P53" s="6">
        <f>IF(J53=0,0,L53/J53)</f>
        <v>0</v>
      </c>
      <c r="Q53" s="6">
        <f>IF(L53=0,0,L53/K53)</f>
        <v>0</v>
      </c>
    </row>
    <row r="54" spans="1:17" x14ac:dyDescent="0.25">
      <c r="A54" s="12" t="s">
        <v>31</v>
      </c>
      <c r="B54" s="12" t="s">
        <v>32</v>
      </c>
      <c r="C54" s="12" t="s">
        <v>110</v>
      </c>
      <c r="D54" s="12" t="s">
        <v>24</v>
      </c>
      <c r="E54" s="12" t="s">
        <v>34</v>
      </c>
      <c r="F54" s="12" t="s">
        <v>33</v>
      </c>
      <c r="G54" s="10">
        <v>30000</v>
      </c>
      <c r="H54" s="10">
        <v>22000</v>
      </c>
      <c r="I54" s="10">
        <v>21850</v>
      </c>
      <c r="J54" s="5"/>
      <c r="K54" s="5"/>
      <c r="L54" s="5"/>
      <c r="M54" s="8" t="s">
        <v>17</v>
      </c>
      <c r="N54" s="7">
        <f>IF(G54&gt;0,I54/G54,0)</f>
        <v>0.72833333333333339</v>
      </c>
      <c r="O54" s="7">
        <f>IF(H54&gt;0,I54/H54,0)</f>
        <v>0.99318181818181817</v>
      </c>
      <c r="P54" s="6">
        <f>IF(J54=0,0,L54/J54)</f>
        <v>0</v>
      </c>
      <c r="Q54" s="6">
        <f>IF(L54=0,0,L54/K54)</f>
        <v>0</v>
      </c>
    </row>
    <row r="55" spans="1:17" x14ac:dyDescent="0.25">
      <c r="A55" s="12" t="s">
        <v>39</v>
      </c>
      <c r="B55" s="12" t="s">
        <v>40</v>
      </c>
      <c r="C55" s="12" t="s">
        <v>110</v>
      </c>
      <c r="D55" s="12" t="s">
        <v>24</v>
      </c>
      <c r="E55" s="12" t="s">
        <v>42</v>
      </c>
      <c r="F55" s="12" t="s">
        <v>41</v>
      </c>
      <c r="G55" s="10">
        <v>18000</v>
      </c>
      <c r="H55" s="10">
        <v>18000</v>
      </c>
      <c r="I55" s="10">
        <v>0</v>
      </c>
      <c r="J55" s="5"/>
      <c r="K55" s="5"/>
      <c r="L55" s="5"/>
      <c r="M55" s="8" t="s">
        <v>17</v>
      </c>
      <c r="N55" s="7">
        <f>IF(G55&gt;0,I55/G55,0)</f>
        <v>0</v>
      </c>
      <c r="O55" s="7">
        <f>IF(H55&gt;0,I55/H55,0)</f>
        <v>0</v>
      </c>
      <c r="P55" s="6">
        <f>IF(J55=0,0,L55/J55)</f>
        <v>0</v>
      </c>
      <c r="Q55" s="6">
        <f>IF(L55=0,0,L55/K55)</f>
        <v>0</v>
      </c>
    </row>
    <row r="56" spans="1:17" x14ac:dyDescent="0.25">
      <c r="A56" s="12" t="s">
        <v>43</v>
      </c>
      <c r="B56" s="12" t="s">
        <v>44</v>
      </c>
      <c r="C56" s="12" t="s">
        <v>110</v>
      </c>
      <c r="D56" s="12" t="s">
        <v>24</v>
      </c>
      <c r="E56" s="12" t="s">
        <v>46</v>
      </c>
      <c r="F56" s="12" t="s">
        <v>45</v>
      </c>
      <c r="G56" s="10">
        <v>0</v>
      </c>
      <c r="H56" s="10">
        <v>325372.46000000002</v>
      </c>
      <c r="I56" s="10">
        <v>325047.09000000003</v>
      </c>
      <c r="J56" s="5"/>
      <c r="K56" s="5"/>
      <c r="L56" s="5"/>
      <c r="M56" s="8" t="s">
        <v>17</v>
      </c>
      <c r="N56" s="7">
        <f>IF(G56&gt;0,I56/G56,0)</f>
        <v>0</v>
      </c>
      <c r="O56" s="7">
        <f>IF(H56&gt;0,I56/H56,0)</f>
        <v>0.99900000756056617</v>
      </c>
      <c r="P56" s="6">
        <f>IF(J56=0,0,L56/J56)</f>
        <v>0</v>
      </c>
      <c r="Q56" s="6">
        <f>IF(L56=0,0,L56/K56)</f>
        <v>0</v>
      </c>
    </row>
    <row r="57" spans="1:17" x14ac:dyDescent="0.25">
      <c r="A57" s="12" t="s">
        <v>111</v>
      </c>
      <c r="B57" s="12" t="s">
        <v>112</v>
      </c>
      <c r="C57" s="12" t="s">
        <v>113</v>
      </c>
      <c r="D57" s="12" t="s">
        <v>24</v>
      </c>
      <c r="E57" s="12" t="s">
        <v>115</v>
      </c>
      <c r="F57" s="12" t="s">
        <v>114</v>
      </c>
      <c r="G57" s="10">
        <v>12000</v>
      </c>
      <c r="H57" s="10">
        <v>12000</v>
      </c>
      <c r="I57" s="10">
        <v>10672</v>
      </c>
      <c r="J57" s="5"/>
      <c r="K57" s="5"/>
      <c r="L57" s="5"/>
      <c r="M57" s="8" t="s">
        <v>17</v>
      </c>
      <c r="N57" s="7">
        <f>IF(G57&gt;0,I57/G57,0)</f>
        <v>0.88933333333333331</v>
      </c>
      <c r="O57" s="7">
        <f>IF(H57&gt;0,I57/H57,0)</f>
        <v>0.88933333333333331</v>
      </c>
      <c r="P57" s="6">
        <f>IF(J57=0,0,L57/J57)</f>
        <v>0</v>
      </c>
      <c r="Q57" s="6">
        <f>IF(L57=0,0,L57/K57)</f>
        <v>0</v>
      </c>
    </row>
    <row r="58" spans="1:17" x14ac:dyDescent="0.25">
      <c r="A58" s="12" t="s">
        <v>47</v>
      </c>
      <c r="B58" s="12" t="s">
        <v>48</v>
      </c>
      <c r="C58" s="12" t="s">
        <v>113</v>
      </c>
      <c r="D58" s="12" t="s">
        <v>24</v>
      </c>
      <c r="E58" s="12" t="s">
        <v>51</v>
      </c>
      <c r="F58" s="12" t="s">
        <v>50</v>
      </c>
      <c r="G58" s="10">
        <v>50000</v>
      </c>
      <c r="H58" s="10">
        <v>44811.74</v>
      </c>
      <c r="I58" s="10">
        <v>44811.74</v>
      </c>
      <c r="J58" s="5"/>
      <c r="K58" s="5"/>
      <c r="L58" s="5"/>
      <c r="M58" s="8" t="s">
        <v>17</v>
      </c>
      <c r="N58" s="7">
        <f>IF(G58&gt;0,I58/G58,0)</f>
        <v>0.8962348</v>
      </c>
      <c r="O58" s="7">
        <f>IF(H58&gt;0,I58/H58,0)</f>
        <v>1</v>
      </c>
      <c r="P58" s="6">
        <f>IF(J58=0,0,L58/J58)</f>
        <v>0</v>
      </c>
      <c r="Q58" s="6">
        <f>IF(L58=0,0,L58/K58)</f>
        <v>0</v>
      </c>
    </row>
    <row r="59" spans="1:17" x14ac:dyDescent="0.25">
      <c r="A59" s="12" t="s">
        <v>53</v>
      </c>
      <c r="B59" s="12" t="s">
        <v>54</v>
      </c>
      <c r="C59" s="12" t="s">
        <v>113</v>
      </c>
      <c r="D59" s="12" t="s">
        <v>24</v>
      </c>
      <c r="E59" s="12" t="s">
        <v>56</v>
      </c>
      <c r="F59" s="12" t="s">
        <v>55</v>
      </c>
      <c r="G59" s="10">
        <v>50000</v>
      </c>
      <c r="H59" s="10">
        <v>0</v>
      </c>
      <c r="I59" s="10">
        <v>0</v>
      </c>
      <c r="J59" s="5"/>
      <c r="K59" s="5"/>
      <c r="L59" s="5"/>
      <c r="M59" s="8" t="s">
        <v>17</v>
      </c>
      <c r="N59" s="7">
        <f>IF(G59&gt;0,I59/G59,0)</f>
        <v>0</v>
      </c>
      <c r="O59" s="7">
        <f>IF(H59&gt;0,I59/H59,0)</f>
        <v>0</v>
      </c>
      <c r="P59" s="6">
        <f>IF(J59=0,0,L59/J59)</f>
        <v>0</v>
      </c>
      <c r="Q59" s="6">
        <f>IF(L59=0,0,L59/K59)</f>
        <v>0</v>
      </c>
    </row>
    <row r="60" spans="1:17" x14ac:dyDescent="0.25">
      <c r="A60" s="12" t="s">
        <v>77</v>
      </c>
      <c r="B60" s="12" t="s">
        <v>78</v>
      </c>
      <c r="C60" s="12" t="s">
        <v>113</v>
      </c>
      <c r="D60" s="12" t="s">
        <v>24</v>
      </c>
      <c r="E60" s="12" t="s">
        <v>80</v>
      </c>
      <c r="F60" s="12" t="s">
        <v>79</v>
      </c>
      <c r="G60" s="10">
        <v>0</v>
      </c>
      <c r="H60" s="10">
        <v>30102.15</v>
      </c>
      <c r="I60" s="10">
        <v>30102.15</v>
      </c>
      <c r="J60" s="5"/>
      <c r="K60" s="5"/>
      <c r="L60" s="5"/>
      <c r="M60" s="8" t="s">
        <v>17</v>
      </c>
      <c r="N60" s="7">
        <f>IF(G60&gt;0,I60/G60,0)</f>
        <v>0</v>
      </c>
      <c r="O60" s="7">
        <f>IF(H60&gt;0,I60/H60,0)</f>
        <v>1</v>
      </c>
      <c r="P60" s="6">
        <f>IF(J60=0,0,L60/J60)</f>
        <v>0</v>
      </c>
      <c r="Q60" s="6">
        <f>IF(L60=0,0,L60/K60)</f>
        <v>0</v>
      </c>
    </row>
    <row r="61" spans="1:17" x14ac:dyDescent="0.25">
      <c r="A61" s="12" t="s">
        <v>111</v>
      </c>
      <c r="B61" s="12" t="s">
        <v>112</v>
      </c>
      <c r="C61" s="12" t="s">
        <v>116</v>
      </c>
      <c r="D61" s="12" t="s">
        <v>24</v>
      </c>
      <c r="E61" s="12" t="s">
        <v>115</v>
      </c>
      <c r="F61" s="12" t="s">
        <v>114</v>
      </c>
      <c r="G61" s="10">
        <v>15000</v>
      </c>
      <c r="H61" s="10">
        <v>25000</v>
      </c>
      <c r="I61" s="10">
        <v>22782</v>
      </c>
      <c r="J61" s="5"/>
      <c r="K61" s="5"/>
      <c r="L61" s="5"/>
      <c r="M61" s="8" t="s">
        <v>17</v>
      </c>
      <c r="N61" s="7">
        <f>IF(G61&gt;0,I61/G61,0)</f>
        <v>1.5187999999999999</v>
      </c>
      <c r="O61" s="7">
        <f>IF(H61&gt;0,I61/H61,0)</f>
        <v>0.91127999999999998</v>
      </c>
      <c r="P61" s="6">
        <f>IF(J61=0,0,L61/J61)</f>
        <v>0</v>
      </c>
      <c r="Q61" s="6">
        <f>IF(L61=0,0,L61/K61)</f>
        <v>0</v>
      </c>
    </row>
    <row r="62" spans="1:17" x14ac:dyDescent="0.25">
      <c r="A62" s="12" t="s">
        <v>92</v>
      </c>
      <c r="B62" s="12" t="s">
        <v>93</v>
      </c>
      <c r="C62" s="12" t="s">
        <v>116</v>
      </c>
      <c r="D62" s="12" t="s">
        <v>24</v>
      </c>
      <c r="E62" s="12" t="s">
        <v>95</v>
      </c>
      <c r="F62" s="12" t="s">
        <v>94</v>
      </c>
      <c r="G62" s="10">
        <v>50000</v>
      </c>
      <c r="H62" s="10">
        <v>50000</v>
      </c>
      <c r="I62" s="10">
        <v>17340</v>
      </c>
      <c r="J62" s="5"/>
      <c r="K62" s="5"/>
      <c r="L62" s="5"/>
      <c r="M62" s="8" t="s">
        <v>17</v>
      </c>
      <c r="N62" s="7">
        <f>IF(G62&gt;0,I62/G62,0)</f>
        <v>0.3468</v>
      </c>
      <c r="O62" s="7">
        <f>IF(H62&gt;0,I62/H62,0)</f>
        <v>0.3468</v>
      </c>
      <c r="P62" s="6">
        <f>IF(J62=0,0,L62/J62)</f>
        <v>0</v>
      </c>
      <c r="Q62" s="6">
        <f>IF(L62=0,0,L62/K62)</f>
        <v>0</v>
      </c>
    </row>
    <row r="63" spans="1:17" x14ac:dyDescent="0.25">
      <c r="A63" s="12" t="s">
        <v>117</v>
      </c>
      <c r="B63" s="12" t="s">
        <v>118</v>
      </c>
      <c r="C63" s="12" t="s">
        <v>116</v>
      </c>
      <c r="D63" s="12" t="s">
        <v>24</v>
      </c>
      <c r="E63" s="12" t="s">
        <v>120</v>
      </c>
      <c r="F63" s="12" t="s">
        <v>119</v>
      </c>
      <c r="G63" s="10">
        <v>50000</v>
      </c>
      <c r="H63" s="10">
        <v>227000</v>
      </c>
      <c r="I63" s="10">
        <v>136727.99</v>
      </c>
      <c r="J63" s="5"/>
      <c r="K63" s="5"/>
      <c r="L63" s="5"/>
      <c r="M63" s="8" t="s">
        <v>17</v>
      </c>
      <c r="N63" s="7">
        <f>IF(G63&gt;0,I63/G63,0)</f>
        <v>2.7345598</v>
      </c>
      <c r="O63" s="7">
        <f>IF(H63&gt;0,I63/H63,0)</f>
        <v>0.60232594713656384</v>
      </c>
      <c r="P63" s="6">
        <f>IF(J63=0,0,L63/J63)</f>
        <v>0</v>
      </c>
      <c r="Q63" s="6">
        <f>IF(L63=0,0,L63/K63)</f>
        <v>0</v>
      </c>
    </row>
    <row r="64" spans="1:17" x14ac:dyDescent="0.25">
      <c r="A64" s="12" t="s">
        <v>121</v>
      </c>
      <c r="B64" s="12" t="s">
        <v>122</v>
      </c>
      <c r="C64" s="12" t="s">
        <v>116</v>
      </c>
      <c r="D64" s="12" t="s">
        <v>24</v>
      </c>
      <c r="E64" s="12" t="s">
        <v>124</v>
      </c>
      <c r="F64" s="12" t="s">
        <v>123</v>
      </c>
      <c r="G64" s="10">
        <v>0</v>
      </c>
      <c r="H64" s="10">
        <v>14000</v>
      </c>
      <c r="I64" s="10">
        <v>11368</v>
      </c>
      <c r="J64" s="5"/>
      <c r="K64" s="5"/>
      <c r="L64" s="5"/>
      <c r="M64" s="8" t="s">
        <v>17</v>
      </c>
      <c r="N64" s="7">
        <f>IF(G64&gt;0,I64/G64,0)</f>
        <v>0</v>
      </c>
      <c r="O64" s="7">
        <f>IF(H64&gt;0,I64/H64,0)</f>
        <v>0.81200000000000006</v>
      </c>
      <c r="P64" s="6">
        <f>IF(J64=0,0,L64/J64)</f>
        <v>0</v>
      </c>
      <c r="Q64" s="6">
        <f>IF(L64=0,0,L64/K64)</f>
        <v>0</v>
      </c>
    </row>
    <row r="65" spans="1:17" x14ac:dyDescent="0.25">
      <c r="A65" s="12" t="s">
        <v>125</v>
      </c>
      <c r="B65" s="12" t="s">
        <v>126</v>
      </c>
      <c r="C65" s="12" t="s">
        <v>116</v>
      </c>
      <c r="D65" s="12" t="s">
        <v>24</v>
      </c>
      <c r="E65" s="12" t="s">
        <v>128</v>
      </c>
      <c r="F65" s="12" t="s">
        <v>127</v>
      </c>
      <c r="G65" s="10">
        <v>0</v>
      </c>
      <c r="H65" s="10">
        <v>21600</v>
      </c>
      <c r="I65" s="10">
        <v>19578.48</v>
      </c>
      <c r="J65" s="5"/>
      <c r="K65" s="5"/>
      <c r="L65" s="5"/>
      <c r="M65" s="8" t="s">
        <v>17</v>
      </c>
      <c r="N65" s="7">
        <f>IF(G65&gt;0,I65/G65,0)</f>
        <v>0</v>
      </c>
      <c r="O65" s="7">
        <f>IF(H65&gt;0,I65/H65,0)</f>
        <v>0.90641111111111106</v>
      </c>
      <c r="P65" s="6">
        <f>IF(J65=0,0,L65/J65)</f>
        <v>0</v>
      </c>
      <c r="Q65" s="6">
        <f>IF(L65=0,0,L65/K65)</f>
        <v>0</v>
      </c>
    </row>
    <row r="66" spans="1:17" x14ac:dyDescent="0.25">
      <c r="A66" s="12" t="s">
        <v>53</v>
      </c>
      <c r="B66" s="12" t="s">
        <v>54</v>
      </c>
      <c r="C66" s="12" t="s">
        <v>116</v>
      </c>
      <c r="D66" s="12" t="s">
        <v>24</v>
      </c>
      <c r="E66" s="12" t="s">
        <v>56</v>
      </c>
      <c r="F66" s="12" t="s">
        <v>55</v>
      </c>
      <c r="G66" s="10">
        <v>100000</v>
      </c>
      <c r="H66" s="10">
        <v>82650</v>
      </c>
      <c r="I66" s="10">
        <v>82650</v>
      </c>
      <c r="J66" s="5"/>
      <c r="K66" s="5"/>
      <c r="L66" s="5"/>
      <c r="M66" s="8" t="s">
        <v>17</v>
      </c>
      <c r="N66" s="7">
        <f>IF(G66&gt;0,I66/G66,0)</f>
        <v>0.82650000000000001</v>
      </c>
      <c r="O66" s="7">
        <f>IF(H66&gt;0,I66/H66,0)</f>
        <v>1</v>
      </c>
      <c r="P66" s="6">
        <f>IF(J66=0,0,L66/J66)</f>
        <v>0</v>
      </c>
      <c r="Q66" s="6">
        <f>IF(L66=0,0,L66/K66)</f>
        <v>0</v>
      </c>
    </row>
    <row r="67" spans="1:17" x14ac:dyDescent="0.25">
      <c r="A67" s="12" t="s">
        <v>129</v>
      </c>
      <c r="B67" s="12" t="s">
        <v>130</v>
      </c>
      <c r="C67" s="12" t="s">
        <v>116</v>
      </c>
      <c r="D67" s="12" t="s">
        <v>24</v>
      </c>
      <c r="E67" s="12" t="s">
        <v>132</v>
      </c>
      <c r="F67" s="12" t="s">
        <v>131</v>
      </c>
      <c r="G67" s="10">
        <v>15000</v>
      </c>
      <c r="H67" s="10">
        <v>15000</v>
      </c>
      <c r="I67" s="10">
        <v>14250</v>
      </c>
      <c r="J67" s="5"/>
      <c r="K67" s="5"/>
      <c r="L67" s="5"/>
      <c r="M67" s="8" t="s">
        <v>17</v>
      </c>
      <c r="N67" s="7">
        <f>IF(G67&gt;0,I67/G67,0)</f>
        <v>0.95</v>
      </c>
      <c r="O67" s="7">
        <f>IF(H67&gt;0,I67/H67,0)</f>
        <v>0.95</v>
      </c>
      <c r="P67" s="6">
        <f>IF(J67=0,0,L67/J67)</f>
        <v>0</v>
      </c>
      <c r="Q67" s="6">
        <f>IF(L67=0,0,L67/K67)</f>
        <v>0</v>
      </c>
    </row>
    <row r="68" spans="1:17" x14ac:dyDescent="0.25">
      <c r="A68" s="12" t="s">
        <v>64</v>
      </c>
      <c r="B68" s="12" t="s">
        <v>65</v>
      </c>
      <c r="C68" s="12" t="s">
        <v>116</v>
      </c>
      <c r="D68" s="12" t="s">
        <v>24</v>
      </c>
      <c r="E68" s="12" t="s">
        <v>68</v>
      </c>
      <c r="F68" s="12" t="s">
        <v>67</v>
      </c>
      <c r="G68" s="10">
        <v>24000</v>
      </c>
      <c r="H68" s="10">
        <v>24000</v>
      </c>
      <c r="I68" s="10">
        <v>15210</v>
      </c>
      <c r="J68" s="5"/>
      <c r="K68" s="5"/>
      <c r="L68" s="5"/>
      <c r="M68" s="8" t="s">
        <v>17</v>
      </c>
      <c r="N68" s="7">
        <f>IF(G68&gt;0,I68/G68,0)</f>
        <v>0.63375000000000004</v>
      </c>
      <c r="O68" s="7">
        <f>IF(H68&gt;0,I68/H68,0)</f>
        <v>0.63375000000000004</v>
      </c>
      <c r="P68" s="6">
        <f>IF(J68=0,0,L68/J68)</f>
        <v>0</v>
      </c>
      <c r="Q68" s="6">
        <f>IF(L68=0,0,L68/K68)</f>
        <v>0</v>
      </c>
    </row>
    <row r="69" spans="1:17" x14ac:dyDescent="0.25">
      <c r="A69" s="12" t="s">
        <v>21</v>
      </c>
      <c r="B69" s="12" t="s">
        <v>22</v>
      </c>
      <c r="C69" s="12" t="s">
        <v>116</v>
      </c>
      <c r="D69" s="12" t="s">
        <v>24</v>
      </c>
      <c r="E69" s="12" t="s">
        <v>26</v>
      </c>
      <c r="F69" s="12" t="s">
        <v>25</v>
      </c>
      <c r="G69" s="10">
        <v>0</v>
      </c>
      <c r="H69" s="10">
        <v>20000</v>
      </c>
      <c r="I69" s="10">
        <v>7450</v>
      </c>
      <c r="J69" s="5"/>
      <c r="K69" s="5"/>
      <c r="L69" s="5"/>
      <c r="M69" s="8" t="s">
        <v>17</v>
      </c>
      <c r="N69" s="7">
        <f>IF(G69&gt;0,I69/G69,0)</f>
        <v>0</v>
      </c>
      <c r="O69" s="7">
        <f>IF(H69&gt;0,I69/H69,0)</f>
        <v>0.3725</v>
      </c>
      <c r="P69" s="6">
        <f>IF(J69=0,0,L69/J69)</f>
        <v>0</v>
      </c>
      <c r="Q69" s="6">
        <f>IF(L69=0,0,L69/K69)</f>
        <v>0</v>
      </c>
    </row>
    <row r="70" spans="1:17" x14ac:dyDescent="0.25">
      <c r="A70" s="12" t="s">
        <v>31</v>
      </c>
      <c r="B70" s="12" t="s">
        <v>32</v>
      </c>
      <c r="C70" s="12" t="s">
        <v>116</v>
      </c>
      <c r="D70" s="12" t="s">
        <v>24</v>
      </c>
      <c r="E70" s="12" t="s">
        <v>34</v>
      </c>
      <c r="F70" s="12" t="s">
        <v>33</v>
      </c>
      <c r="G70" s="10">
        <v>50000</v>
      </c>
      <c r="H70" s="10">
        <v>30000</v>
      </c>
      <c r="I70" s="10">
        <v>10450</v>
      </c>
      <c r="J70" s="5"/>
      <c r="K70" s="5"/>
      <c r="L70" s="5"/>
      <c r="M70" s="8" t="s">
        <v>17</v>
      </c>
      <c r="N70" s="7">
        <f>IF(G70&gt;0,I70/G70,0)</f>
        <v>0.20899999999999999</v>
      </c>
      <c r="O70" s="7">
        <f>IF(H70&gt;0,I70/H70,0)</f>
        <v>0.34833333333333333</v>
      </c>
      <c r="P70" s="6">
        <f>IF(J70=0,0,L70/J70)</f>
        <v>0</v>
      </c>
      <c r="Q70" s="6">
        <f>IF(L70=0,0,L70/K70)</f>
        <v>0</v>
      </c>
    </row>
    <row r="71" spans="1:17" x14ac:dyDescent="0.25">
      <c r="A71" s="12" t="s">
        <v>77</v>
      </c>
      <c r="B71" s="12" t="s">
        <v>78</v>
      </c>
      <c r="C71" s="12" t="s">
        <v>116</v>
      </c>
      <c r="D71" s="12" t="s">
        <v>24</v>
      </c>
      <c r="E71" s="12" t="s">
        <v>80</v>
      </c>
      <c r="F71" s="12" t="s">
        <v>79</v>
      </c>
      <c r="G71" s="10">
        <v>20000</v>
      </c>
      <c r="H71" s="10">
        <v>11835</v>
      </c>
      <c r="I71" s="10">
        <v>11835</v>
      </c>
      <c r="J71" s="5"/>
      <c r="K71" s="5"/>
      <c r="L71" s="5"/>
      <c r="M71" s="8" t="s">
        <v>17</v>
      </c>
      <c r="N71" s="7">
        <f>IF(G71&gt;0,I71/G71,0)</f>
        <v>0.59175</v>
      </c>
      <c r="O71" s="7">
        <f>IF(H71&gt;0,I71/H71,0)</f>
        <v>1</v>
      </c>
      <c r="P71" s="6">
        <f>IF(J71=0,0,L71/J71)</f>
        <v>0</v>
      </c>
      <c r="Q71" s="6">
        <f>IF(L71=0,0,L71/K71)</f>
        <v>0</v>
      </c>
    </row>
    <row r="72" spans="1:17" x14ac:dyDescent="0.25">
      <c r="A72" s="12" t="s">
        <v>83</v>
      </c>
      <c r="B72" s="12" t="s">
        <v>84</v>
      </c>
      <c r="C72" s="12" t="s">
        <v>133</v>
      </c>
      <c r="D72" s="12" t="s">
        <v>24</v>
      </c>
      <c r="E72" s="12" t="s">
        <v>87</v>
      </c>
      <c r="F72" s="12" t="s">
        <v>86</v>
      </c>
      <c r="G72" s="10">
        <v>6000</v>
      </c>
      <c r="H72" s="10">
        <v>15000</v>
      </c>
      <c r="I72" s="10">
        <v>9350</v>
      </c>
      <c r="J72" s="5"/>
      <c r="K72" s="5"/>
      <c r="L72" s="5"/>
      <c r="M72" s="8" t="s">
        <v>17</v>
      </c>
      <c r="N72" s="7">
        <f>IF(G72&gt;0,I72/G72,0)</f>
        <v>1.5583333333333333</v>
      </c>
      <c r="O72" s="7">
        <f>IF(H72&gt;0,I72/H72,0)</f>
        <v>0.62333333333333329</v>
      </c>
      <c r="P72" s="6">
        <f>IF(J72=0,0,L72/J72)</f>
        <v>0</v>
      </c>
      <c r="Q72" s="6">
        <f>IF(L72=0,0,L72/K72)</f>
        <v>0</v>
      </c>
    </row>
    <row r="73" spans="1:17" x14ac:dyDescent="0.25">
      <c r="A73" s="12" t="s">
        <v>134</v>
      </c>
      <c r="B73" s="12" t="s">
        <v>135</v>
      </c>
      <c r="C73" s="12" t="s">
        <v>133</v>
      </c>
      <c r="D73" s="12" t="s">
        <v>24</v>
      </c>
      <c r="E73" s="12" t="s">
        <v>137</v>
      </c>
      <c r="F73" s="12" t="s">
        <v>136</v>
      </c>
      <c r="G73" s="10">
        <v>25000</v>
      </c>
      <c r="H73" s="10">
        <v>0</v>
      </c>
      <c r="I73" s="10">
        <v>0</v>
      </c>
      <c r="J73" s="5"/>
      <c r="K73" s="5"/>
      <c r="L73" s="5"/>
      <c r="M73" s="8" t="s">
        <v>17</v>
      </c>
      <c r="N73" s="7">
        <f>IF(G73&gt;0,I73/G73,0)</f>
        <v>0</v>
      </c>
      <c r="O73" s="7">
        <f>IF(H73&gt;0,I73/H73,0)</f>
        <v>0</v>
      </c>
      <c r="P73" s="6">
        <f>IF(J73=0,0,L73/J73)</f>
        <v>0</v>
      </c>
      <c r="Q73" s="6">
        <f>IF(L73=0,0,L73/K73)</f>
        <v>0</v>
      </c>
    </row>
    <row r="74" spans="1:17" x14ac:dyDescent="0.25">
      <c r="A74" s="12" t="s">
        <v>111</v>
      </c>
      <c r="B74" s="12" t="s">
        <v>112</v>
      </c>
      <c r="C74" s="12" t="s">
        <v>138</v>
      </c>
      <c r="D74" s="12" t="s">
        <v>139</v>
      </c>
      <c r="E74" s="12" t="s">
        <v>115</v>
      </c>
      <c r="F74" s="12" t="s">
        <v>114</v>
      </c>
      <c r="G74" s="10">
        <v>0</v>
      </c>
      <c r="H74" s="10">
        <v>2300000</v>
      </c>
      <c r="I74" s="10">
        <v>2295000</v>
      </c>
      <c r="J74" s="5"/>
      <c r="K74" s="5"/>
      <c r="L74" s="5"/>
      <c r="M74" s="8" t="s">
        <v>17</v>
      </c>
      <c r="N74" s="7">
        <f>IF(G74&gt;0,I74/G74,0)</f>
        <v>0</v>
      </c>
      <c r="O74" s="7">
        <f>IF(H74&gt;0,I74/H74,0)</f>
        <v>0.99782608695652175</v>
      </c>
      <c r="P74" s="6">
        <f>IF(J74=0,0,L74/J74)</f>
        <v>0</v>
      </c>
      <c r="Q74" s="6">
        <f>IF(L74=0,0,L74/K74)</f>
        <v>0</v>
      </c>
    </row>
    <row r="75" spans="1:17" x14ac:dyDescent="0.25">
      <c r="A75" s="12" t="s">
        <v>140</v>
      </c>
      <c r="B75" s="12" t="s">
        <v>141</v>
      </c>
      <c r="C75" s="12" t="s">
        <v>142</v>
      </c>
      <c r="D75" s="12" t="s">
        <v>143</v>
      </c>
      <c r="E75" s="12" t="s">
        <v>30</v>
      </c>
      <c r="F75" s="12" t="s">
        <v>29</v>
      </c>
      <c r="G75" s="10">
        <v>0</v>
      </c>
      <c r="H75" s="10">
        <v>1100903.21</v>
      </c>
      <c r="I75" s="10">
        <v>1100903.21</v>
      </c>
      <c r="J75" s="5"/>
      <c r="K75" s="5"/>
      <c r="L75" s="5"/>
      <c r="M75" s="8" t="s">
        <v>17</v>
      </c>
      <c r="N75" s="7">
        <f>IF(G75&gt;0,I75/G75,0)</f>
        <v>0</v>
      </c>
      <c r="O75" s="7">
        <f>IF(H75&gt;0,I75/H75,0)</f>
        <v>1</v>
      </c>
      <c r="P75" s="6">
        <f>IF(J75=0,0,L75/J75)</f>
        <v>0</v>
      </c>
      <c r="Q75" s="6">
        <f>IF(L75=0,0,L75/K75)</f>
        <v>0</v>
      </c>
    </row>
    <row r="76" spans="1:17" x14ac:dyDescent="0.25">
      <c r="A76" s="12" t="s">
        <v>144</v>
      </c>
      <c r="B76" s="12" t="s">
        <v>145</v>
      </c>
      <c r="C76" s="12" t="s">
        <v>142</v>
      </c>
      <c r="D76" s="12" t="s">
        <v>143</v>
      </c>
      <c r="E76" s="12" t="s">
        <v>30</v>
      </c>
      <c r="F76" s="12" t="s">
        <v>29</v>
      </c>
      <c r="G76" s="10">
        <v>0</v>
      </c>
      <c r="H76" s="10">
        <v>449964.51</v>
      </c>
      <c r="I76" s="10">
        <v>0</v>
      </c>
      <c r="J76" s="5"/>
      <c r="K76" s="5"/>
      <c r="L76" s="5"/>
      <c r="M76" s="8" t="s">
        <v>17</v>
      </c>
      <c r="N76" s="7">
        <f>IF(G76&gt;0,I76/G76,0)</f>
        <v>0</v>
      </c>
      <c r="O76" s="7">
        <f>IF(H76&gt;0,I76/H76,0)</f>
        <v>0</v>
      </c>
      <c r="P76" s="6">
        <f>IF(J76=0,0,L76/J76)</f>
        <v>0</v>
      </c>
      <c r="Q76" s="6">
        <f>IF(L76=0,0,L76/K76)</f>
        <v>0</v>
      </c>
    </row>
    <row r="77" spans="1:17" x14ac:dyDescent="0.25">
      <c r="A77" s="12" t="s">
        <v>146</v>
      </c>
      <c r="B77" s="12" t="s">
        <v>147</v>
      </c>
      <c r="C77" s="12" t="s">
        <v>142</v>
      </c>
      <c r="D77" s="12" t="s">
        <v>143</v>
      </c>
      <c r="E77" s="12" t="s">
        <v>30</v>
      </c>
      <c r="F77" s="12" t="s">
        <v>29</v>
      </c>
      <c r="G77" s="10">
        <v>0</v>
      </c>
      <c r="H77" s="10">
        <v>999845.25</v>
      </c>
      <c r="I77" s="10">
        <v>412534.12</v>
      </c>
      <c r="J77" s="5"/>
      <c r="K77" s="5"/>
      <c r="L77" s="5"/>
      <c r="M77" s="8" t="s">
        <v>17</v>
      </c>
      <c r="N77" s="7">
        <f>IF(G77&gt;0,I77/G77,0)</f>
        <v>0</v>
      </c>
      <c r="O77" s="7">
        <f>IF(H77&gt;0,I77/H77,0)</f>
        <v>0.41259796953578565</v>
      </c>
      <c r="P77" s="6">
        <f>IF(J77=0,0,L77/J77)</f>
        <v>0</v>
      </c>
      <c r="Q77" s="6">
        <f>IF(L77=0,0,L77/K77)</f>
        <v>0</v>
      </c>
    </row>
    <row r="78" spans="1:17" x14ac:dyDescent="0.25">
      <c r="A78" s="12" t="s">
        <v>148</v>
      </c>
      <c r="B78" s="12" t="s">
        <v>149</v>
      </c>
      <c r="C78" s="12" t="s">
        <v>150</v>
      </c>
      <c r="D78" s="12" t="s">
        <v>143</v>
      </c>
      <c r="E78" s="12" t="s">
        <v>30</v>
      </c>
      <c r="F78" s="12" t="s">
        <v>29</v>
      </c>
      <c r="G78" s="10">
        <v>0</v>
      </c>
      <c r="H78" s="10">
        <v>1291626.6000000001</v>
      </c>
      <c r="I78" s="10">
        <v>1291626.6000000001</v>
      </c>
      <c r="J78" s="5"/>
      <c r="K78" s="5"/>
      <c r="L78" s="5"/>
      <c r="M78" s="8" t="s">
        <v>17</v>
      </c>
      <c r="N78" s="7">
        <f>IF(G78&gt;0,I78/G78,0)</f>
        <v>0</v>
      </c>
      <c r="O78" s="7">
        <f>IF(H78&gt;0,I78/H78,0)</f>
        <v>1</v>
      </c>
      <c r="P78" s="6">
        <f>IF(J78=0,0,L78/J78)</f>
        <v>0</v>
      </c>
      <c r="Q78" s="6">
        <f>IF(L78=0,0,L78/K78)</f>
        <v>0</v>
      </c>
    </row>
    <row r="79" spans="1:17" x14ac:dyDescent="0.25">
      <c r="A79" s="12" t="s">
        <v>151</v>
      </c>
      <c r="B79" s="12" t="s">
        <v>152</v>
      </c>
      <c r="C79" s="12" t="s">
        <v>150</v>
      </c>
      <c r="D79" s="12" t="s">
        <v>143</v>
      </c>
      <c r="E79" s="12" t="s">
        <v>30</v>
      </c>
      <c r="F79" s="12" t="s">
        <v>29</v>
      </c>
      <c r="G79" s="10">
        <v>0</v>
      </c>
      <c r="H79" s="10">
        <v>63852.45</v>
      </c>
      <c r="I79" s="10">
        <v>63852.45</v>
      </c>
      <c r="J79" s="5"/>
      <c r="K79" s="5"/>
      <c r="L79" s="5"/>
      <c r="M79" s="8" t="s">
        <v>17</v>
      </c>
      <c r="N79" s="7">
        <f>IF(G79&gt;0,I79/G79,0)</f>
        <v>0</v>
      </c>
      <c r="O79" s="7">
        <f>IF(H79&gt;0,I79/H79,0)</f>
        <v>1</v>
      </c>
      <c r="P79" s="6">
        <f>IF(J79=0,0,L79/J79)</f>
        <v>0</v>
      </c>
      <c r="Q79" s="6">
        <f>IF(L79=0,0,L79/K79)</f>
        <v>0</v>
      </c>
    </row>
    <row r="80" spans="1:17" x14ac:dyDescent="0.25">
      <c r="A80" s="12" t="s">
        <v>153</v>
      </c>
      <c r="B80" s="12" t="s">
        <v>154</v>
      </c>
      <c r="C80" s="12" t="s">
        <v>150</v>
      </c>
      <c r="D80" s="12" t="s">
        <v>143</v>
      </c>
      <c r="E80" s="12" t="s">
        <v>30</v>
      </c>
      <c r="F80" s="12" t="s">
        <v>29</v>
      </c>
      <c r="G80" s="10">
        <v>0</v>
      </c>
      <c r="H80" s="10">
        <v>3134177.85</v>
      </c>
      <c r="I80" s="10">
        <v>3058694.47</v>
      </c>
      <c r="J80" s="5"/>
      <c r="K80" s="5"/>
      <c r="L80" s="5"/>
      <c r="M80" s="8" t="s">
        <v>17</v>
      </c>
      <c r="N80" s="7">
        <f>IF(G80&gt;0,I80/G80,0)</f>
        <v>0</v>
      </c>
      <c r="O80" s="7">
        <f>IF(H80&gt;0,I80/H80,0)</f>
        <v>0.97591605083929744</v>
      </c>
      <c r="P80" s="6">
        <f>IF(J80=0,0,L80/J80)</f>
        <v>0</v>
      </c>
      <c r="Q80" s="6">
        <f>IF(L80=0,0,L80/K80)</f>
        <v>0</v>
      </c>
    </row>
    <row r="81" spans="1:17" x14ac:dyDescent="0.25">
      <c r="A81" s="12" t="s">
        <v>155</v>
      </c>
      <c r="B81" s="12" t="s">
        <v>156</v>
      </c>
      <c r="C81" s="12" t="s">
        <v>150</v>
      </c>
      <c r="D81" s="12" t="s">
        <v>143</v>
      </c>
      <c r="E81" s="12" t="s">
        <v>30</v>
      </c>
      <c r="F81" s="12" t="s">
        <v>29</v>
      </c>
      <c r="G81" s="10">
        <v>0</v>
      </c>
      <c r="H81" s="10">
        <v>1385315.5</v>
      </c>
      <c r="I81" s="10">
        <v>1346053.96</v>
      </c>
      <c r="J81" s="5"/>
      <c r="K81" s="5"/>
      <c r="L81" s="5"/>
      <c r="M81" s="8" t="s">
        <v>17</v>
      </c>
      <c r="N81" s="7">
        <f>IF(G81&gt;0,I81/G81,0)</f>
        <v>0</v>
      </c>
      <c r="O81" s="7">
        <f>IF(H81&gt;0,I81/H81,0)</f>
        <v>0.97165877375947929</v>
      </c>
      <c r="P81" s="6">
        <f>IF(J81=0,0,L81/J81)</f>
        <v>0</v>
      </c>
      <c r="Q81" s="6">
        <f>IF(L81=0,0,L81/K81)</f>
        <v>0</v>
      </c>
    </row>
    <row r="82" spans="1:17" x14ac:dyDescent="0.25">
      <c r="A82" s="12" t="s">
        <v>157</v>
      </c>
      <c r="B82" s="12" t="s">
        <v>158</v>
      </c>
      <c r="C82" s="12" t="s">
        <v>150</v>
      </c>
      <c r="D82" s="12" t="s">
        <v>143</v>
      </c>
      <c r="E82" s="12" t="s">
        <v>30</v>
      </c>
      <c r="F82" s="12" t="s">
        <v>29</v>
      </c>
      <c r="G82" s="10">
        <v>0</v>
      </c>
      <c r="H82" s="10">
        <v>1804588.62</v>
      </c>
      <c r="I82" s="10">
        <v>1740987.77</v>
      </c>
      <c r="J82" s="5"/>
      <c r="K82" s="5"/>
      <c r="L82" s="5"/>
      <c r="M82" s="8" t="s">
        <v>17</v>
      </c>
      <c r="N82" s="7">
        <f>IF(G82&gt;0,I82/G82,0)</f>
        <v>0</v>
      </c>
      <c r="O82" s="7">
        <f>IF(H82&gt;0,I82/H82,0)</f>
        <v>0.96475603952329025</v>
      </c>
      <c r="P82" s="6">
        <f>IF(J82=0,0,L82/J82)</f>
        <v>0</v>
      </c>
      <c r="Q82" s="6">
        <f>IF(L82=0,0,L82/K82)</f>
        <v>0</v>
      </c>
    </row>
    <row r="83" spans="1:17" x14ac:dyDescent="0.25">
      <c r="A83" s="12" t="s">
        <v>159</v>
      </c>
      <c r="B83" s="12" t="s">
        <v>160</v>
      </c>
      <c r="C83" s="12" t="s">
        <v>150</v>
      </c>
      <c r="D83" s="12" t="s">
        <v>143</v>
      </c>
      <c r="E83" s="12" t="s">
        <v>30</v>
      </c>
      <c r="F83" s="12" t="s">
        <v>29</v>
      </c>
      <c r="G83" s="10">
        <v>0</v>
      </c>
      <c r="H83" s="10">
        <v>2301611.77</v>
      </c>
      <c r="I83" s="10">
        <v>2301611.77</v>
      </c>
      <c r="J83" s="5"/>
      <c r="K83" s="5"/>
      <c r="L83" s="5"/>
      <c r="M83" s="8" t="s">
        <v>17</v>
      </c>
      <c r="N83" s="7">
        <f>IF(G83&gt;0,I83/G83,0)</f>
        <v>0</v>
      </c>
      <c r="O83" s="7">
        <f>IF(H83&gt;0,I83/H83,0)</f>
        <v>1</v>
      </c>
      <c r="P83" s="6">
        <f>IF(J83=0,0,L83/J83)</f>
        <v>0</v>
      </c>
      <c r="Q83" s="6">
        <f>IF(L83=0,0,L83/K83)</f>
        <v>0</v>
      </c>
    </row>
    <row r="84" spans="1:17" x14ac:dyDescent="0.25">
      <c r="A84" s="12" t="s">
        <v>161</v>
      </c>
      <c r="B84" s="12" t="s">
        <v>162</v>
      </c>
      <c r="C84" s="12" t="s">
        <v>150</v>
      </c>
      <c r="D84" s="12" t="s">
        <v>143</v>
      </c>
      <c r="E84" s="12" t="s">
        <v>30</v>
      </c>
      <c r="F84" s="12" t="s">
        <v>29</v>
      </c>
      <c r="G84" s="10">
        <v>0</v>
      </c>
      <c r="H84" s="10">
        <v>1250000</v>
      </c>
      <c r="I84" s="10">
        <v>1197524.8600000001</v>
      </c>
      <c r="J84" s="5"/>
      <c r="K84" s="5"/>
      <c r="L84" s="5"/>
      <c r="M84" s="8" t="s">
        <v>17</v>
      </c>
      <c r="N84" s="7">
        <f>IF(G84&gt;0,I84/G84,0)</f>
        <v>0</v>
      </c>
      <c r="O84" s="7">
        <f>IF(H84&gt;0,I84/H84,0)</f>
        <v>0.95801988800000004</v>
      </c>
      <c r="P84" s="6">
        <f>IF(J84=0,0,L84/J84)</f>
        <v>0</v>
      </c>
      <c r="Q84" s="6">
        <f>IF(L84=0,0,L84/K84)</f>
        <v>0</v>
      </c>
    </row>
    <row r="85" spans="1:17" x14ac:dyDescent="0.25">
      <c r="A85" s="12" t="s">
        <v>163</v>
      </c>
      <c r="B85" s="12" t="s">
        <v>164</v>
      </c>
      <c r="C85" s="12" t="s">
        <v>150</v>
      </c>
      <c r="D85" s="12" t="s">
        <v>143</v>
      </c>
      <c r="E85" s="12" t="s">
        <v>30</v>
      </c>
      <c r="F85" s="12" t="s">
        <v>29</v>
      </c>
      <c r="G85" s="10">
        <v>0</v>
      </c>
      <c r="H85" s="10">
        <v>513720.04</v>
      </c>
      <c r="I85" s="10">
        <v>503690.96</v>
      </c>
      <c r="J85" s="5"/>
      <c r="K85" s="5"/>
      <c r="L85" s="5"/>
      <c r="M85" s="8" t="s">
        <v>17</v>
      </c>
      <c r="N85" s="7">
        <f>IF(G85&gt;0,I85/G85,0)</f>
        <v>0</v>
      </c>
      <c r="O85" s="7">
        <f>IF(H85&gt;0,I85/H85,0)</f>
        <v>0.98047753792123826</v>
      </c>
      <c r="P85" s="6">
        <f>IF(J85=0,0,L85/J85)</f>
        <v>0</v>
      </c>
      <c r="Q85" s="6">
        <f>IF(L85=0,0,L85/K85)</f>
        <v>0</v>
      </c>
    </row>
    <row r="86" spans="1:17" x14ac:dyDescent="0.25">
      <c r="A86" s="12" t="s">
        <v>165</v>
      </c>
      <c r="B86" s="12" t="s">
        <v>166</v>
      </c>
      <c r="C86" s="12" t="s">
        <v>150</v>
      </c>
      <c r="D86" s="12" t="s">
        <v>143</v>
      </c>
      <c r="E86" s="12" t="s">
        <v>30</v>
      </c>
      <c r="F86" s="12" t="s">
        <v>29</v>
      </c>
      <c r="G86" s="10">
        <v>1500000</v>
      </c>
      <c r="H86" s="10">
        <v>0</v>
      </c>
      <c r="I86" s="10">
        <v>0</v>
      </c>
      <c r="J86" s="5"/>
      <c r="K86" s="5"/>
      <c r="L86" s="5"/>
      <c r="M86" s="8" t="s">
        <v>17</v>
      </c>
      <c r="N86" s="7">
        <f>IF(G86&gt;0,I86/G86,0)</f>
        <v>0</v>
      </c>
      <c r="O86" s="7">
        <f>IF(H86&gt;0,I86/H86,0)</f>
        <v>0</v>
      </c>
      <c r="P86" s="6">
        <f>IF(J86=0,0,L86/J86)</f>
        <v>0</v>
      </c>
      <c r="Q86" s="6">
        <f>IF(L86=0,0,L86/K86)</f>
        <v>0</v>
      </c>
    </row>
    <row r="87" spans="1:17" x14ac:dyDescent="0.25">
      <c r="A87" s="12" t="s">
        <v>167</v>
      </c>
      <c r="B87" s="12" t="s">
        <v>168</v>
      </c>
      <c r="C87" s="12" t="s">
        <v>150</v>
      </c>
      <c r="D87" s="12" t="s">
        <v>143</v>
      </c>
      <c r="E87" s="12" t="s">
        <v>30</v>
      </c>
      <c r="F87" s="12" t="s">
        <v>29</v>
      </c>
      <c r="G87" s="10">
        <v>0</v>
      </c>
      <c r="H87" s="10">
        <v>0</v>
      </c>
      <c r="I87" s="10">
        <v>0</v>
      </c>
      <c r="J87" s="5"/>
      <c r="K87" s="5"/>
      <c r="L87" s="5"/>
      <c r="M87" s="8" t="s">
        <v>17</v>
      </c>
      <c r="N87" s="7">
        <f>IF(G87&gt;0,I87/G87,0)</f>
        <v>0</v>
      </c>
      <c r="O87" s="7">
        <f>IF(H87&gt;0,I87/H87,0)</f>
        <v>0</v>
      </c>
      <c r="P87" s="6">
        <f>IF(J87=0,0,L87/J87)</f>
        <v>0</v>
      </c>
      <c r="Q87" s="6">
        <f>IF(L87=0,0,L87/K87)</f>
        <v>0</v>
      </c>
    </row>
    <row r="88" spans="1:17" x14ac:dyDescent="0.25">
      <c r="A88" s="12" t="s">
        <v>169</v>
      </c>
      <c r="B88" s="12" t="s">
        <v>170</v>
      </c>
      <c r="C88" s="12" t="s">
        <v>150</v>
      </c>
      <c r="D88" s="12" t="s">
        <v>143</v>
      </c>
      <c r="E88" s="12" t="s">
        <v>30</v>
      </c>
      <c r="F88" s="12" t="s">
        <v>29</v>
      </c>
      <c r="G88" s="10">
        <v>0</v>
      </c>
      <c r="H88" s="10">
        <v>7518707.4400000004</v>
      </c>
      <c r="I88" s="10">
        <v>1215042.96</v>
      </c>
      <c r="J88" s="5"/>
      <c r="K88" s="5"/>
      <c r="L88" s="5"/>
      <c r="M88" s="8" t="s">
        <v>17</v>
      </c>
      <c r="N88" s="7">
        <f>IF(G88&gt;0,I88/G88,0)</f>
        <v>0</v>
      </c>
      <c r="O88" s="7">
        <f>IF(H88&gt;0,I88/H88,0)</f>
        <v>0.16160263844499315</v>
      </c>
      <c r="P88" s="6">
        <f>IF(J88=0,0,L88/J88)</f>
        <v>0</v>
      </c>
      <c r="Q88" s="6">
        <f>IF(L88=0,0,L88/K88)</f>
        <v>0</v>
      </c>
    </row>
    <row r="89" spans="1:17" x14ac:dyDescent="0.25">
      <c r="A89" s="12" t="s">
        <v>171</v>
      </c>
      <c r="B89" s="12" t="s">
        <v>172</v>
      </c>
      <c r="C89" s="12" t="s">
        <v>150</v>
      </c>
      <c r="D89" s="12" t="s">
        <v>143</v>
      </c>
      <c r="E89" s="12" t="s">
        <v>30</v>
      </c>
      <c r="F89" s="12" t="s">
        <v>29</v>
      </c>
      <c r="G89" s="10">
        <v>0</v>
      </c>
      <c r="H89" s="10">
        <v>448655.47</v>
      </c>
      <c r="I89" s="10">
        <v>448655.47</v>
      </c>
      <c r="J89" s="5"/>
      <c r="K89" s="5"/>
      <c r="L89" s="5"/>
      <c r="M89" s="8" t="s">
        <v>17</v>
      </c>
      <c r="N89" s="7">
        <f>IF(G89&gt;0,I89/G89,0)</f>
        <v>0</v>
      </c>
      <c r="O89" s="7">
        <f>IF(H89&gt;0,I89/H89,0)</f>
        <v>1</v>
      </c>
      <c r="P89" s="6">
        <f>IF(J89=0,0,L89/J89)</f>
        <v>0</v>
      </c>
      <c r="Q89" s="6">
        <f>IF(L89=0,0,L89/K89)</f>
        <v>0</v>
      </c>
    </row>
    <row r="90" spans="1:17" x14ac:dyDescent="0.25">
      <c r="A90" s="12" t="s">
        <v>173</v>
      </c>
      <c r="B90" s="12" t="s">
        <v>174</v>
      </c>
      <c r="C90" s="12" t="s">
        <v>175</v>
      </c>
      <c r="D90" s="12" t="s">
        <v>143</v>
      </c>
      <c r="E90" s="12" t="s">
        <v>30</v>
      </c>
      <c r="F90" s="12" t="s">
        <v>29</v>
      </c>
      <c r="G90" s="10">
        <v>54245000</v>
      </c>
      <c r="H90" s="10">
        <v>0</v>
      </c>
      <c r="I90" s="10">
        <v>0</v>
      </c>
      <c r="J90" s="5"/>
      <c r="K90" s="5"/>
      <c r="L90" s="5"/>
      <c r="M90" s="8" t="s">
        <v>17</v>
      </c>
      <c r="N90" s="7">
        <f>IF(G90&gt;0,I90/G90,0)</f>
        <v>0</v>
      </c>
      <c r="O90" s="7">
        <f>IF(H90&gt;0,I90/H90,0)</f>
        <v>0</v>
      </c>
      <c r="P90" s="6">
        <f>IF(J90=0,0,L90/J90)</f>
        <v>0</v>
      </c>
      <c r="Q90" s="6">
        <f>IF(L90=0,0,L90/K90)</f>
        <v>0</v>
      </c>
    </row>
    <row r="91" spans="1:17" x14ac:dyDescent="0.25">
      <c r="A91" s="12" t="s">
        <v>176</v>
      </c>
      <c r="B91" s="12" t="s">
        <v>177</v>
      </c>
      <c r="C91" s="12" t="s">
        <v>175</v>
      </c>
      <c r="D91" s="12" t="s">
        <v>143</v>
      </c>
      <c r="E91" s="12" t="s">
        <v>30</v>
      </c>
      <c r="F91" s="12" t="s">
        <v>29</v>
      </c>
      <c r="G91" s="10">
        <v>1000000</v>
      </c>
      <c r="H91" s="10">
        <v>4096139.83</v>
      </c>
      <c r="I91" s="10">
        <v>4096075.2</v>
      </c>
      <c r="J91" s="5"/>
      <c r="K91" s="5"/>
      <c r="L91" s="5"/>
      <c r="M91" s="8" t="s">
        <v>17</v>
      </c>
      <c r="N91" s="7">
        <f>IF(G91&gt;0,I91/G91,0)</f>
        <v>4.0960752000000005</v>
      </c>
      <c r="O91" s="7">
        <f>IF(H91&gt;0,I91/H91,0)</f>
        <v>0.99998422173004775</v>
      </c>
      <c r="P91" s="6">
        <f>IF(J91=0,0,L91/J91)</f>
        <v>0</v>
      </c>
      <c r="Q91" s="6">
        <f>IF(L91=0,0,L91/K91)</f>
        <v>0</v>
      </c>
    </row>
    <row r="92" spans="1:17" x14ac:dyDescent="0.25">
      <c r="A92" s="12" t="s">
        <v>178</v>
      </c>
      <c r="B92" s="12" t="s">
        <v>147</v>
      </c>
      <c r="C92" s="12" t="s">
        <v>175</v>
      </c>
      <c r="D92" s="12" t="s">
        <v>143</v>
      </c>
      <c r="E92" s="12" t="s">
        <v>30</v>
      </c>
      <c r="F92" s="12" t="s">
        <v>29</v>
      </c>
      <c r="G92" s="10">
        <v>0</v>
      </c>
      <c r="H92" s="10">
        <v>578004.75</v>
      </c>
      <c r="I92" s="10">
        <v>578004.75</v>
      </c>
      <c r="J92" s="5"/>
      <c r="K92" s="5"/>
      <c r="L92" s="5"/>
      <c r="M92" s="8" t="s">
        <v>17</v>
      </c>
      <c r="N92" s="7">
        <f>IF(G92&gt;0,I92/G92,0)</f>
        <v>0</v>
      </c>
      <c r="O92" s="7">
        <f>IF(H92&gt;0,I92/H92,0)</f>
        <v>1</v>
      </c>
      <c r="P92" s="6">
        <f>IF(J92=0,0,L92/J92)</f>
        <v>0</v>
      </c>
      <c r="Q92" s="6">
        <f>IF(L92=0,0,L92/K92)</f>
        <v>0</v>
      </c>
    </row>
    <row r="93" spans="1:17" x14ac:dyDescent="0.25">
      <c r="A93" s="12" t="s">
        <v>179</v>
      </c>
      <c r="B93" s="12" t="s">
        <v>180</v>
      </c>
      <c r="C93" s="12" t="s">
        <v>175</v>
      </c>
      <c r="D93" s="12" t="s">
        <v>143</v>
      </c>
      <c r="E93" s="12" t="s">
        <v>30</v>
      </c>
      <c r="F93" s="12" t="s">
        <v>29</v>
      </c>
      <c r="G93" s="10">
        <v>0</v>
      </c>
      <c r="H93" s="10">
        <v>8709799.7100000009</v>
      </c>
      <c r="I93" s="10">
        <v>8537164.2200000007</v>
      </c>
      <c r="J93" s="5"/>
      <c r="K93" s="5"/>
      <c r="L93" s="5"/>
      <c r="M93" s="8" t="s">
        <v>17</v>
      </c>
      <c r="N93" s="7">
        <f>IF(G93&gt;0,I93/G93,0)</f>
        <v>0</v>
      </c>
      <c r="O93" s="7">
        <f>IF(H93&gt;0,I93/H93,0)</f>
        <v>0.98017916648510395</v>
      </c>
      <c r="P93" s="6">
        <f>IF(J93=0,0,L93/J93)</f>
        <v>0</v>
      </c>
      <c r="Q93" s="6">
        <f>IF(L93=0,0,L93/K93)</f>
        <v>0</v>
      </c>
    </row>
    <row r="94" spans="1:17" x14ac:dyDescent="0.25">
      <c r="A94" s="12" t="s">
        <v>181</v>
      </c>
      <c r="B94" s="12" t="s">
        <v>182</v>
      </c>
      <c r="C94" s="12" t="s">
        <v>175</v>
      </c>
      <c r="D94" s="12" t="s">
        <v>143</v>
      </c>
      <c r="E94" s="12" t="s">
        <v>30</v>
      </c>
      <c r="F94" s="12" t="s">
        <v>29</v>
      </c>
      <c r="G94" s="10">
        <v>0</v>
      </c>
      <c r="H94" s="10">
        <v>354465.46</v>
      </c>
      <c r="I94" s="10">
        <v>330344.67</v>
      </c>
      <c r="J94" s="5"/>
      <c r="K94" s="5"/>
      <c r="L94" s="5"/>
      <c r="M94" s="8" t="s">
        <v>17</v>
      </c>
      <c r="N94" s="7">
        <f>IF(G94&gt;0,I94/G94,0)</f>
        <v>0</v>
      </c>
      <c r="O94" s="7">
        <f>IF(H94&gt;0,I94/H94,0)</f>
        <v>0.93195164911131245</v>
      </c>
      <c r="P94" s="6">
        <f>IF(J94=0,0,L94/J94)</f>
        <v>0</v>
      </c>
      <c r="Q94" s="6">
        <f>IF(L94=0,0,L94/K94)</f>
        <v>0</v>
      </c>
    </row>
    <row r="95" spans="1:17" x14ac:dyDescent="0.25">
      <c r="A95" s="12" t="s">
        <v>183</v>
      </c>
      <c r="B95" s="12" t="s">
        <v>184</v>
      </c>
      <c r="C95" s="12" t="s">
        <v>175</v>
      </c>
      <c r="D95" s="12" t="s">
        <v>143</v>
      </c>
      <c r="E95" s="12" t="s">
        <v>30</v>
      </c>
      <c r="F95" s="12" t="s">
        <v>29</v>
      </c>
      <c r="G95" s="10">
        <v>0</v>
      </c>
      <c r="H95" s="10">
        <v>525867.9</v>
      </c>
      <c r="I95" s="10">
        <v>525867.9</v>
      </c>
      <c r="J95" s="5"/>
      <c r="K95" s="5"/>
      <c r="L95" s="5"/>
      <c r="M95" s="8" t="s">
        <v>17</v>
      </c>
      <c r="N95" s="7">
        <f>IF(G95&gt;0,I95/G95,0)</f>
        <v>0</v>
      </c>
      <c r="O95" s="7">
        <f>IF(H95&gt;0,I95/H95,0)</f>
        <v>1</v>
      </c>
      <c r="P95" s="6">
        <f>IF(J95=0,0,L95/J95)</f>
        <v>0</v>
      </c>
      <c r="Q95" s="6">
        <f>IF(L95=0,0,L95/K95)</f>
        <v>0</v>
      </c>
    </row>
    <row r="96" spans="1:17" x14ac:dyDescent="0.25">
      <c r="A96" s="12" t="s">
        <v>185</v>
      </c>
      <c r="B96" s="12" t="s">
        <v>186</v>
      </c>
      <c r="C96" s="12" t="s">
        <v>175</v>
      </c>
      <c r="D96" s="12" t="s">
        <v>143</v>
      </c>
      <c r="E96" s="12" t="s">
        <v>30</v>
      </c>
      <c r="F96" s="12" t="s">
        <v>29</v>
      </c>
      <c r="G96" s="10">
        <v>0</v>
      </c>
      <c r="H96" s="10">
        <v>860000</v>
      </c>
      <c r="I96" s="10">
        <v>858387.79</v>
      </c>
      <c r="J96" s="5"/>
      <c r="K96" s="5"/>
      <c r="L96" s="5"/>
      <c r="M96" s="8" t="s">
        <v>17</v>
      </c>
      <c r="N96" s="7">
        <f>IF(G96&gt;0,I96/G96,0)</f>
        <v>0</v>
      </c>
      <c r="O96" s="7">
        <f>IF(H96&gt;0,I96/H96,0)</f>
        <v>0.99812533720930241</v>
      </c>
      <c r="P96" s="6">
        <f>IF(J96=0,0,L96/J96)</f>
        <v>0</v>
      </c>
      <c r="Q96" s="6">
        <f>IF(L96=0,0,L96/K96)</f>
        <v>0</v>
      </c>
    </row>
    <row r="97" spans="1:17" x14ac:dyDescent="0.25">
      <c r="A97" s="12" t="s">
        <v>187</v>
      </c>
      <c r="B97" s="12" t="s">
        <v>188</v>
      </c>
      <c r="C97" s="12" t="s">
        <v>175</v>
      </c>
      <c r="D97" s="12" t="s">
        <v>143</v>
      </c>
      <c r="E97" s="12" t="s">
        <v>30</v>
      </c>
      <c r="F97" s="12" t="s">
        <v>29</v>
      </c>
      <c r="G97" s="10">
        <v>0</v>
      </c>
      <c r="H97" s="10">
        <v>319451.78999999998</v>
      </c>
      <c r="I97" s="10">
        <v>318694.23</v>
      </c>
      <c r="J97" s="5"/>
      <c r="K97" s="5"/>
      <c r="L97" s="5"/>
      <c r="M97" s="8" t="s">
        <v>17</v>
      </c>
      <c r="N97" s="7">
        <f>IF(G97&gt;0,I97/G97,0)</f>
        <v>0</v>
      </c>
      <c r="O97" s="7">
        <f>IF(H97&gt;0,I97/H97,0)</f>
        <v>0.99762856235677999</v>
      </c>
      <c r="P97" s="6">
        <f>IF(J97=0,0,L97/J97)</f>
        <v>0</v>
      </c>
      <c r="Q97" s="6">
        <f>IF(L97=0,0,L97/K97)</f>
        <v>0</v>
      </c>
    </row>
    <row r="98" spans="1:17" x14ac:dyDescent="0.25">
      <c r="A98" s="12" t="s">
        <v>189</v>
      </c>
      <c r="B98" s="12" t="s">
        <v>190</v>
      </c>
      <c r="C98" s="12" t="s">
        <v>175</v>
      </c>
      <c r="D98" s="12" t="s">
        <v>143</v>
      </c>
      <c r="E98" s="12" t="s">
        <v>30</v>
      </c>
      <c r="F98" s="12" t="s">
        <v>29</v>
      </c>
      <c r="G98" s="10">
        <v>0</v>
      </c>
      <c r="H98" s="10">
        <v>453565.24</v>
      </c>
      <c r="I98" s="10">
        <v>444737.01</v>
      </c>
      <c r="J98" s="5"/>
      <c r="K98" s="5"/>
      <c r="L98" s="5"/>
      <c r="M98" s="8" t="s">
        <v>17</v>
      </c>
      <c r="N98" s="7">
        <f>IF(G98&gt;0,I98/G98,0)</f>
        <v>0</v>
      </c>
      <c r="O98" s="7">
        <f>IF(H98&gt;0,I98/H98,0)</f>
        <v>0.98053592025702851</v>
      </c>
      <c r="P98" s="6">
        <f>IF(J98=0,0,L98/J98)</f>
        <v>0</v>
      </c>
      <c r="Q98" s="6">
        <f>IF(L98=0,0,L98/K98)</f>
        <v>0</v>
      </c>
    </row>
    <row r="99" spans="1:17" x14ac:dyDescent="0.25">
      <c r="A99" s="12" t="s">
        <v>191</v>
      </c>
      <c r="B99" s="12" t="s">
        <v>192</v>
      </c>
      <c r="C99" s="12" t="s">
        <v>175</v>
      </c>
      <c r="D99" s="12" t="s">
        <v>143</v>
      </c>
      <c r="E99" s="12" t="s">
        <v>30</v>
      </c>
      <c r="F99" s="12" t="s">
        <v>29</v>
      </c>
      <c r="G99" s="10">
        <v>0</v>
      </c>
      <c r="H99" s="10">
        <v>731745.58</v>
      </c>
      <c r="I99" s="10">
        <v>731745.58</v>
      </c>
      <c r="J99" s="5"/>
      <c r="K99" s="5"/>
      <c r="L99" s="5"/>
      <c r="M99" s="8" t="s">
        <v>17</v>
      </c>
      <c r="N99" s="7">
        <f>IF(G99&gt;0,I99/G99,0)</f>
        <v>0</v>
      </c>
      <c r="O99" s="7">
        <f>IF(H99&gt;0,I99/H99,0)</f>
        <v>1</v>
      </c>
      <c r="P99" s="6">
        <f>IF(J99=0,0,L99/J99)</f>
        <v>0</v>
      </c>
      <c r="Q99" s="6">
        <f>IF(L99=0,0,L99/K99)</f>
        <v>0</v>
      </c>
    </row>
    <row r="100" spans="1:17" x14ac:dyDescent="0.25">
      <c r="A100" s="12" t="s">
        <v>193</v>
      </c>
      <c r="B100" s="12" t="s">
        <v>194</v>
      </c>
      <c r="C100" s="12" t="s">
        <v>175</v>
      </c>
      <c r="D100" s="12" t="s">
        <v>143</v>
      </c>
      <c r="E100" s="12" t="s">
        <v>30</v>
      </c>
      <c r="F100" s="12" t="s">
        <v>29</v>
      </c>
      <c r="G100" s="10">
        <v>0</v>
      </c>
      <c r="H100" s="10">
        <v>1036805.75</v>
      </c>
      <c r="I100" s="10">
        <v>964803.02</v>
      </c>
      <c r="J100" s="5"/>
      <c r="K100" s="5"/>
      <c r="L100" s="5"/>
      <c r="M100" s="8" t="s">
        <v>17</v>
      </c>
      <c r="N100" s="7">
        <f>IF(G100&gt;0,I100/G100,0)</f>
        <v>0</v>
      </c>
      <c r="O100" s="7">
        <f>IF(H100&gt;0,I100/H100,0)</f>
        <v>0.93055330759884392</v>
      </c>
      <c r="P100" s="6">
        <f>IF(J100=0,0,L100/J100)</f>
        <v>0</v>
      </c>
      <c r="Q100" s="6">
        <f>IF(L100=0,0,L100/K100)</f>
        <v>0</v>
      </c>
    </row>
    <row r="101" spans="1:17" x14ac:dyDescent="0.25">
      <c r="A101" s="12" t="s">
        <v>195</v>
      </c>
      <c r="B101" s="12" t="s">
        <v>196</v>
      </c>
      <c r="C101" s="12" t="s">
        <v>175</v>
      </c>
      <c r="D101" s="12" t="s">
        <v>143</v>
      </c>
      <c r="E101" s="12" t="s">
        <v>30</v>
      </c>
      <c r="F101" s="12" t="s">
        <v>29</v>
      </c>
      <c r="G101" s="10">
        <v>0</v>
      </c>
      <c r="H101" s="10">
        <v>649292.07999999996</v>
      </c>
      <c r="I101" s="10">
        <v>599219.09</v>
      </c>
      <c r="J101" s="5"/>
      <c r="K101" s="5"/>
      <c r="L101" s="5"/>
      <c r="M101" s="8" t="s">
        <v>17</v>
      </c>
      <c r="N101" s="7">
        <f>IF(G101&gt;0,I101/G101,0)</f>
        <v>0</v>
      </c>
      <c r="O101" s="7">
        <f>IF(H101&gt;0,I101/H101,0)</f>
        <v>0.92288063948046306</v>
      </c>
      <c r="P101" s="6">
        <f>IF(J101=0,0,L101/J101)</f>
        <v>0</v>
      </c>
      <c r="Q101" s="6">
        <f>IF(L101=0,0,L101/K101)</f>
        <v>0</v>
      </c>
    </row>
    <row r="102" spans="1:17" x14ac:dyDescent="0.25">
      <c r="A102" s="12" t="s">
        <v>197</v>
      </c>
      <c r="B102" s="12" t="s">
        <v>198</v>
      </c>
      <c r="C102" s="12" t="s">
        <v>175</v>
      </c>
      <c r="D102" s="12" t="s">
        <v>143</v>
      </c>
      <c r="E102" s="12" t="s">
        <v>30</v>
      </c>
      <c r="F102" s="12" t="s">
        <v>29</v>
      </c>
      <c r="G102" s="10">
        <v>0</v>
      </c>
      <c r="H102" s="10">
        <v>671435.06</v>
      </c>
      <c r="I102" s="10">
        <v>632002.02</v>
      </c>
      <c r="J102" s="5"/>
      <c r="K102" s="5"/>
      <c r="L102" s="5"/>
      <c r="M102" s="8" t="s">
        <v>17</v>
      </c>
      <c r="N102" s="7">
        <f>IF(G102&gt;0,I102/G102,0)</f>
        <v>0</v>
      </c>
      <c r="O102" s="7">
        <f>IF(H102&gt;0,I102/H102,0)</f>
        <v>0.94127050797734624</v>
      </c>
      <c r="P102" s="6">
        <f>IF(J102=0,0,L102/J102)</f>
        <v>0</v>
      </c>
      <c r="Q102" s="6">
        <f>IF(L102=0,0,L102/K102)</f>
        <v>0</v>
      </c>
    </row>
    <row r="103" spans="1:17" x14ac:dyDescent="0.25">
      <c r="A103" s="12" t="s">
        <v>199</v>
      </c>
      <c r="B103" s="12" t="s">
        <v>200</v>
      </c>
      <c r="C103" s="12" t="s">
        <v>175</v>
      </c>
      <c r="D103" s="12" t="s">
        <v>143</v>
      </c>
      <c r="E103" s="12" t="s">
        <v>30</v>
      </c>
      <c r="F103" s="12" t="s">
        <v>29</v>
      </c>
      <c r="G103" s="10">
        <v>0</v>
      </c>
      <c r="H103" s="10">
        <v>5589430.4800000004</v>
      </c>
      <c r="I103" s="10">
        <v>5587813.9400000004</v>
      </c>
      <c r="J103" s="5"/>
      <c r="K103" s="5"/>
      <c r="L103" s="5"/>
      <c r="M103" s="8" t="s">
        <v>17</v>
      </c>
      <c r="N103" s="7">
        <f>IF(G103&gt;0,I103/G103,0)</f>
        <v>0</v>
      </c>
      <c r="O103" s="7">
        <f>IF(H103&gt;0,I103/H103,0)</f>
        <v>0.99971078627674426</v>
      </c>
      <c r="P103" s="6">
        <f>IF(J103=0,0,L103/J103)</f>
        <v>0</v>
      </c>
      <c r="Q103" s="6">
        <f>IF(L103=0,0,L103/K103)</f>
        <v>0</v>
      </c>
    </row>
    <row r="104" spans="1:17" x14ac:dyDescent="0.25">
      <c r="A104" s="12" t="s">
        <v>201</v>
      </c>
      <c r="B104" s="12" t="s">
        <v>202</v>
      </c>
      <c r="C104" s="12" t="s">
        <v>175</v>
      </c>
      <c r="D104" s="12" t="s">
        <v>143</v>
      </c>
      <c r="E104" s="12" t="s">
        <v>30</v>
      </c>
      <c r="F104" s="12" t="s">
        <v>29</v>
      </c>
      <c r="G104" s="10">
        <v>0</v>
      </c>
      <c r="H104" s="10">
        <v>2257201.84</v>
      </c>
      <c r="I104" s="10">
        <v>1967742.93</v>
      </c>
      <c r="J104" s="5"/>
      <c r="K104" s="5"/>
      <c r="L104" s="5"/>
      <c r="M104" s="8" t="s">
        <v>17</v>
      </c>
      <c r="N104" s="7">
        <f>IF(G104&gt;0,I104/G104,0)</f>
        <v>0</v>
      </c>
      <c r="O104" s="7">
        <f>IF(H104&gt;0,I104/H104,0)</f>
        <v>0.87176206182784255</v>
      </c>
      <c r="P104" s="6">
        <f>IF(J104=0,0,L104/J104)</f>
        <v>0</v>
      </c>
      <c r="Q104" s="6">
        <f>IF(L104=0,0,L104/K104)</f>
        <v>0</v>
      </c>
    </row>
    <row r="105" spans="1:17" x14ac:dyDescent="0.25">
      <c r="A105" s="12" t="s">
        <v>203</v>
      </c>
      <c r="B105" s="12" t="s">
        <v>204</v>
      </c>
      <c r="C105" s="12" t="s">
        <v>175</v>
      </c>
      <c r="D105" s="12" t="s">
        <v>143</v>
      </c>
      <c r="E105" s="12" t="s">
        <v>30</v>
      </c>
      <c r="F105" s="12" t="s">
        <v>29</v>
      </c>
      <c r="G105" s="10">
        <v>0</v>
      </c>
      <c r="H105" s="10">
        <v>3345543.31</v>
      </c>
      <c r="I105" s="10">
        <v>3006864.65</v>
      </c>
      <c r="J105" s="5"/>
      <c r="K105" s="5"/>
      <c r="L105" s="5"/>
      <c r="M105" s="8" t="s">
        <v>17</v>
      </c>
      <c r="N105" s="7">
        <f>IF(G105&gt;0,I105/G105,0)</f>
        <v>0</v>
      </c>
      <c r="O105" s="7">
        <f>IF(H105&gt;0,I105/H105,0)</f>
        <v>0.89876721697558892</v>
      </c>
      <c r="P105" s="6">
        <f>IF(J105=0,0,L105/J105)</f>
        <v>0</v>
      </c>
      <c r="Q105" s="6">
        <f>IF(L105=0,0,L105/K105)</f>
        <v>0</v>
      </c>
    </row>
    <row r="106" spans="1:17" x14ac:dyDescent="0.25">
      <c r="A106" s="12" t="s">
        <v>205</v>
      </c>
      <c r="B106" s="12" t="s">
        <v>206</v>
      </c>
      <c r="C106" s="12" t="s">
        <v>175</v>
      </c>
      <c r="D106" s="12" t="s">
        <v>143</v>
      </c>
      <c r="E106" s="12" t="s">
        <v>30</v>
      </c>
      <c r="F106" s="12" t="s">
        <v>29</v>
      </c>
      <c r="G106" s="10">
        <v>0</v>
      </c>
      <c r="H106" s="10">
        <v>4222730.13</v>
      </c>
      <c r="I106" s="10">
        <v>4073683.13</v>
      </c>
      <c r="J106" s="5"/>
      <c r="K106" s="5"/>
      <c r="L106" s="5"/>
      <c r="M106" s="8" t="s">
        <v>17</v>
      </c>
      <c r="N106" s="7">
        <f>IF(G106&gt;0,I106/G106,0)</f>
        <v>0</v>
      </c>
      <c r="O106" s="7">
        <f>IF(H106&gt;0,I106/H106,0)</f>
        <v>0.96470364067523307</v>
      </c>
      <c r="P106" s="6">
        <f>IF(J106=0,0,L106/J106)</f>
        <v>0</v>
      </c>
      <c r="Q106" s="6">
        <f>IF(L106=0,0,L106/K106)</f>
        <v>0</v>
      </c>
    </row>
    <row r="107" spans="1:17" x14ac:dyDescent="0.25">
      <c r="A107" s="12" t="s">
        <v>207</v>
      </c>
      <c r="B107" s="12" t="s">
        <v>208</v>
      </c>
      <c r="C107" s="12" t="s">
        <v>175</v>
      </c>
      <c r="D107" s="12" t="s">
        <v>143</v>
      </c>
      <c r="E107" s="12" t="s">
        <v>30</v>
      </c>
      <c r="F107" s="12" t="s">
        <v>29</v>
      </c>
      <c r="G107" s="10">
        <v>0</v>
      </c>
      <c r="H107" s="10">
        <v>6158243.2199999997</v>
      </c>
      <c r="I107" s="10">
        <v>4478672.75</v>
      </c>
      <c r="J107" s="5"/>
      <c r="K107" s="5"/>
      <c r="L107" s="5"/>
      <c r="M107" s="8" t="s">
        <v>17</v>
      </c>
      <c r="N107" s="7">
        <f>IF(G107&gt;0,I107/G107,0)</f>
        <v>0</v>
      </c>
      <c r="O107" s="7">
        <f>IF(H107&gt;0,I107/H107,0)</f>
        <v>0.72726467435626885</v>
      </c>
      <c r="P107" s="6">
        <f>IF(J107=0,0,L107/J107)</f>
        <v>0</v>
      </c>
      <c r="Q107" s="6">
        <f>IF(L107=0,0,L107/K107)</f>
        <v>0</v>
      </c>
    </row>
    <row r="108" spans="1:17" x14ac:dyDescent="0.25">
      <c r="A108" s="12" t="s">
        <v>209</v>
      </c>
      <c r="B108" s="12" t="s">
        <v>210</v>
      </c>
      <c r="C108" s="12" t="s">
        <v>175</v>
      </c>
      <c r="D108" s="12" t="s">
        <v>143</v>
      </c>
      <c r="E108" s="12" t="s">
        <v>30</v>
      </c>
      <c r="F108" s="12" t="s">
        <v>29</v>
      </c>
      <c r="G108" s="10">
        <v>0</v>
      </c>
      <c r="H108" s="10">
        <v>5840321.04</v>
      </c>
      <c r="I108" s="10">
        <v>5539525.9800000004</v>
      </c>
      <c r="J108" s="5"/>
      <c r="K108" s="5"/>
      <c r="L108" s="5"/>
      <c r="M108" s="8" t="s">
        <v>17</v>
      </c>
      <c r="N108" s="7">
        <f>IF(G108&gt;0,I108/G108,0)</f>
        <v>0</v>
      </c>
      <c r="O108" s="7">
        <f>IF(H108&gt;0,I108/H108,0)</f>
        <v>0.94849682783876554</v>
      </c>
      <c r="P108" s="6">
        <f>IF(J108=0,0,L108/J108)</f>
        <v>0</v>
      </c>
      <c r="Q108" s="6">
        <f>IF(L108=0,0,L108/K108)</f>
        <v>0</v>
      </c>
    </row>
    <row r="109" spans="1:17" x14ac:dyDescent="0.25">
      <c r="A109" s="12" t="s">
        <v>211</v>
      </c>
      <c r="B109" s="12" t="s">
        <v>212</v>
      </c>
      <c r="C109" s="12" t="s">
        <v>175</v>
      </c>
      <c r="D109" s="12" t="s">
        <v>143</v>
      </c>
      <c r="E109" s="12" t="s">
        <v>30</v>
      </c>
      <c r="F109" s="12" t="s">
        <v>29</v>
      </c>
      <c r="G109" s="10">
        <v>0</v>
      </c>
      <c r="H109" s="10">
        <v>682439.4</v>
      </c>
      <c r="I109" s="10">
        <v>516535.8</v>
      </c>
      <c r="J109" s="5"/>
      <c r="K109" s="5"/>
      <c r="L109" s="5"/>
      <c r="M109" s="8" t="s">
        <v>17</v>
      </c>
      <c r="N109" s="7">
        <f>IF(G109&gt;0,I109/G109,0)</f>
        <v>0</v>
      </c>
      <c r="O109" s="7">
        <f>IF(H109&gt;0,I109/H109,0)</f>
        <v>0.75689621671902296</v>
      </c>
      <c r="P109" s="6">
        <f>IF(J109=0,0,L109/J109)</f>
        <v>0</v>
      </c>
      <c r="Q109" s="6">
        <f>IF(L109=0,0,L109/K109)</f>
        <v>0</v>
      </c>
    </row>
    <row r="110" spans="1:17" x14ac:dyDescent="0.25">
      <c r="A110" s="12" t="s">
        <v>213</v>
      </c>
      <c r="B110" s="12" t="s">
        <v>214</v>
      </c>
      <c r="C110" s="12" t="s">
        <v>175</v>
      </c>
      <c r="D110" s="12" t="s">
        <v>143</v>
      </c>
      <c r="E110" s="12" t="s">
        <v>30</v>
      </c>
      <c r="F110" s="12" t="s">
        <v>29</v>
      </c>
      <c r="G110" s="10">
        <v>0</v>
      </c>
      <c r="H110" s="10">
        <v>37630570.170000002</v>
      </c>
      <c r="I110" s="10">
        <v>25968592.300000001</v>
      </c>
      <c r="J110" s="5"/>
      <c r="K110" s="5"/>
      <c r="L110" s="5"/>
      <c r="M110" s="8" t="s">
        <v>17</v>
      </c>
      <c r="N110" s="7">
        <f>IF(G110&gt;0,I110/G110,0)</f>
        <v>0</v>
      </c>
      <c r="O110" s="7">
        <f>IF(H110&gt;0,I110/H110,0)</f>
        <v>0.69009297979499629</v>
      </c>
      <c r="P110" s="6">
        <f>IF(J110=0,0,L110/J110)</f>
        <v>0</v>
      </c>
      <c r="Q110" s="6">
        <f>IF(L110=0,0,L110/K110)</f>
        <v>0</v>
      </c>
    </row>
    <row r="111" spans="1:17" x14ac:dyDescent="0.25">
      <c r="A111" s="12" t="s">
        <v>215</v>
      </c>
      <c r="B111" s="12" t="s">
        <v>216</v>
      </c>
      <c r="C111" s="12" t="s">
        <v>175</v>
      </c>
      <c r="D111" s="12" t="s">
        <v>143</v>
      </c>
      <c r="E111" s="12" t="s">
        <v>30</v>
      </c>
      <c r="F111" s="12" t="s">
        <v>29</v>
      </c>
      <c r="G111" s="10">
        <v>0</v>
      </c>
      <c r="H111" s="10">
        <v>956719.51</v>
      </c>
      <c r="I111" s="10">
        <v>829465.89</v>
      </c>
      <c r="J111" s="5"/>
      <c r="K111" s="5"/>
      <c r="L111" s="5"/>
      <c r="M111" s="8" t="s">
        <v>17</v>
      </c>
      <c r="N111" s="7">
        <f>IF(G111&gt;0,I111/G111,0)</f>
        <v>0</v>
      </c>
      <c r="O111" s="7">
        <f>IF(H111&gt;0,I111/H111,0)</f>
        <v>0.86698962583087702</v>
      </c>
      <c r="P111" s="6">
        <f>IF(J111=0,0,L111/J111)</f>
        <v>0</v>
      </c>
      <c r="Q111" s="6">
        <f>IF(L111=0,0,L111/K111)</f>
        <v>0</v>
      </c>
    </row>
    <row r="112" spans="1:17" x14ac:dyDescent="0.25">
      <c r="A112" s="12" t="s">
        <v>217</v>
      </c>
      <c r="B112" s="12" t="s">
        <v>218</v>
      </c>
      <c r="C112" s="12" t="s">
        <v>175</v>
      </c>
      <c r="D112" s="12" t="s">
        <v>143</v>
      </c>
      <c r="E112" s="12" t="s">
        <v>30</v>
      </c>
      <c r="F112" s="12" t="s">
        <v>29</v>
      </c>
      <c r="G112" s="10">
        <v>0</v>
      </c>
      <c r="H112" s="10">
        <v>4475803.82</v>
      </c>
      <c r="I112" s="10">
        <v>4074642.99</v>
      </c>
      <c r="J112" s="5"/>
      <c r="K112" s="5"/>
      <c r="L112" s="5"/>
      <c r="M112" s="8" t="s">
        <v>17</v>
      </c>
      <c r="N112" s="7">
        <f>IF(G112&gt;0,I112/G112,0)</f>
        <v>0</v>
      </c>
      <c r="O112" s="7">
        <f>IF(H112&gt;0,I112/H112,0)</f>
        <v>0.91037122131952597</v>
      </c>
      <c r="P112" s="6">
        <f>IF(J112=0,0,L112/J112)</f>
        <v>0</v>
      </c>
      <c r="Q112" s="6">
        <f>IF(L112=0,0,L112/K112)</f>
        <v>0</v>
      </c>
    </row>
    <row r="113" spans="1:17" x14ac:dyDescent="0.25">
      <c r="A113" s="12" t="s">
        <v>219</v>
      </c>
      <c r="B113" s="12" t="s">
        <v>220</v>
      </c>
      <c r="C113" s="12" t="s">
        <v>175</v>
      </c>
      <c r="D113" s="12" t="s">
        <v>143</v>
      </c>
      <c r="E113" s="12" t="s">
        <v>30</v>
      </c>
      <c r="F113" s="12" t="s">
        <v>29</v>
      </c>
      <c r="G113" s="10">
        <v>0</v>
      </c>
      <c r="H113" s="10">
        <v>133984.34</v>
      </c>
      <c r="I113" s="10">
        <v>133984.34</v>
      </c>
      <c r="J113" s="5"/>
      <c r="K113" s="5"/>
      <c r="L113" s="5"/>
      <c r="M113" s="8" t="s">
        <v>17</v>
      </c>
      <c r="N113" s="7">
        <f>IF(G113&gt;0,I113/G113,0)</f>
        <v>0</v>
      </c>
      <c r="O113" s="7">
        <f>IF(H113&gt;0,I113/H113,0)</f>
        <v>1</v>
      </c>
      <c r="P113" s="6">
        <f>IF(J113=0,0,L113/J113)</f>
        <v>0</v>
      </c>
      <c r="Q113" s="6">
        <f>IF(L113=0,0,L113/K113)</f>
        <v>0</v>
      </c>
    </row>
    <row r="114" spans="1:17" x14ac:dyDescent="0.25">
      <c r="A114" s="12" t="s">
        <v>221</v>
      </c>
      <c r="B114" s="12" t="s">
        <v>222</v>
      </c>
      <c r="C114" s="12" t="s">
        <v>175</v>
      </c>
      <c r="D114" s="12" t="s">
        <v>143</v>
      </c>
      <c r="E114" s="12" t="s">
        <v>30</v>
      </c>
      <c r="F114" s="12" t="s">
        <v>29</v>
      </c>
      <c r="G114" s="10">
        <v>0</v>
      </c>
      <c r="H114" s="10">
        <v>62251.62</v>
      </c>
      <c r="I114" s="10">
        <v>62251.62</v>
      </c>
      <c r="J114" s="5"/>
      <c r="K114" s="5"/>
      <c r="L114" s="5"/>
      <c r="M114" s="8" t="s">
        <v>17</v>
      </c>
      <c r="N114" s="7">
        <f>IF(G114&gt;0,I114/G114,0)</f>
        <v>0</v>
      </c>
      <c r="O114" s="7">
        <f>IF(H114&gt;0,I114/H114,0)</f>
        <v>1</v>
      </c>
      <c r="P114" s="6">
        <f>IF(J114=0,0,L114/J114)</f>
        <v>0</v>
      </c>
      <c r="Q114" s="6">
        <f>IF(L114=0,0,L114/K114)</f>
        <v>0</v>
      </c>
    </row>
    <row r="115" spans="1:17" x14ac:dyDescent="0.25">
      <c r="A115" s="12" t="s">
        <v>223</v>
      </c>
      <c r="B115" s="12" t="s">
        <v>224</v>
      </c>
      <c r="C115" s="12" t="s">
        <v>175</v>
      </c>
      <c r="D115" s="12" t="s">
        <v>143</v>
      </c>
      <c r="E115" s="12" t="s">
        <v>30</v>
      </c>
      <c r="F115" s="12" t="s">
        <v>29</v>
      </c>
      <c r="G115" s="10">
        <v>0</v>
      </c>
      <c r="H115" s="10">
        <v>3560377.87</v>
      </c>
      <c r="I115" s="10">
        <v>1960377.87</v>
      </c>
      <c r="J115" s="5"/>
      <c r="K115" s="5"/>
      <c r="L115" s="5"/>
      <c r="M115" s="8" t="s">
        <v>17</v>
      </c>
      <c r="N115" s="7">
        <f>IF(G115&gt;0,I115/G115,0)</f>
        <v>0</v>
      </c>
      <c r="O115" s="7">
        <f>IF(H115&gt;0,I115/H115,0)</f>
        <v>0.55060949752504784</v>
      </c>
      <c r="P115" s="6">
        <f>IF(J115=0,0,L115/J115)</f>
        <v>0</v>
      </c>
      <c r="Q115" s="6">
        <f>IF(L115=0,0,L115/K115)</f>
        <v>0</v>
      </c>
    </row>
    <row r="116" spans="1:17" x14ac:dyDescent="0.25">
      <c r="A116" s="12" t="s">
        <v>225</v>
      </c>
      <c r="B116" s="12" t="s">
        <v>226</v>
      </c>
      <c r="C116" s="12" t="s">
        <v>175</v>
      </c>
      <c r="D116" s="12" t="s">
        <v>143</v>
      </c>
      <c r="E116" s="12" t="s">
        <v>30</v>
      </c>
      <c r="F116" s="12" t="s">
        <v>29</v>
      </c>
      <c r="G116" s="10">
        <v>0</v>
      </c>
      <c r="H116" s="10">
        <v>279166.77</v>
      </c>
      <c r="I116" s="10">
        <v>268868.94</v>
      </c>
      <c r="J116" s="5"/>
      <c r="K116" s="5"/>
      <c r="L116" s="5"/>
      <c r="M116" s="8" t="s">
        <v>17</v>
      </c>
      <c r="N116" s="7">
        <f>IF(G116&gt;0,I116/G116,0)</f>
        <v>0</v>
      </c>
      <c r="O116" s="7">
        <f>IF(H116&gt;0,I116/H116,0)</f>
        <v>0.96311226440023645</v>
      </c>
      <c r="P116" s="6">
        <f>IF(J116=0,0,L116/J116)</f>
        <v>0</v>
      </c>
      <c r="Q116" s="6">
        <f>IF(L116=0,0,L116/K116)</f>
        <v>0</v>
      </c>
    </row>
    <row r="117" spans="1:17" x14ac:dyDescent="0.25">
      <c r="A117" s="12" t="s">
        <v>227</v>
      </c>
      <c r="B117" s="12" t="s">
        <v>228</v>
      </c>
      <c r="C117" s="12" t="s">
        <v>175</v>
      </c>
      <c r="D117" s="12" t="s">
        <v>143</v>
      </c>
      <c r="E117" s="12" t="s">
        <v>30</v>
      </c>
      <c r="F117" s="12" t="s">
        <v>29</v>
      </c>
      <c r="G117" s="10">
        <v>0</v>
      </c>
      <c r="H117" s="10">
        <v>2381177.4500000002</v>
      </c>
      <c r="I117" s="10">
        <v>2381177.4500000002</v>
      </c>
      <c r="J117" s="5"/>
      <c r="K117" s="5"/>
      <c r="L117" s="5"/>
      <c r="M117" s="8" t="s">
        <v>17</v>
      </c>
      <c r="N117" s="7">
        <f>IF(G117&gt;0,I117/G117,0)</f>
        <v>0</v>
      </c>
      <c r="O117" s="7">
        <f>IF(H117&gt;0,I117/H117,0)</f>
        <v>1</v>
      </c>
      <c r="P117" s="6">
        <f>IF(J117=0,0,L117/J117)</f>
        <v>0</v>
      </c>
      <c r="Q117" s="6">
        <f>IF(L117=0,0,L117/K117)</f>
        <v>0</v>
      </c>
    </row>
    <row r="118" spans="1:17" x14ac:dyDescent="0.25">
      <c r="A118" s="12" t="s">
        <v>229</v>
      </c>
      <c r="B118" s="12" t="s">
        <v>230</v>
      </c>
      <c r="C118" s="12" t="s">
        <v>175</v>
      </c>
      <c r="D118" s="12" t="s">
        <v>143</v>
      </c>
      <c r="E118" s="12" t="s">
        <v>30</v>
      </c>
      <c r="F118" s="12" t="s">
        <v>29</v>
      </c>
      <c r="G118" s="10">
        <v>0</v>
      </c>
      <c r="H118" s="10">
        <v>1665192.39</v>
      </c>
      <c r="I118" s="10">
        <v>1654339.87</v>
      </c>
      <c r="J118" s="5"/>
      <c r="K118" s="5"/>
      <c r="L118" s="5"/>
      <c r="M118" s="8" t="s">
        <v>17</v>
      </c>
      <c r="N118" s="7">
        <f>IF(G118&gt;0,I118/G118,0)</f>
        <v>0</v>
      </c>
      <c r="O118" s="7">
        <f>IF(H118&gt;0,I118/H118,0)</f>
        <v>0.99348272303838725</v>
      </c>
      <c r="P118" s="6">
        <f>IF(J118=0,0,L118/J118)</f>
        <v>0</v>
      </c>
      <c r="Q118" s="6">
        <f>IF(L118=0,0,L118/K118)</f>
        <v>0</v>
      </c>
    </row>
    <row r="119" spans="1:17" x14ac:dyDescent="0.25">
      <c r="A119" s="12" t="s">
        <v>231</v>
      </c>
      <c r="B119" s="12" t="s">
        <v>232</v>
      </c>
      <c r="C119" s="12" t="s">
        <v>175</v>
      </c>
      <c r="D119" s="12" t="s">
        <v>143</v>
      </c>
      <c r="E119" s="12" t="s">
        <v>30</v>
      </c>
      <c r="F119" s="12" t="s">
        <v>29</v>
      </c>
      <c r="G119" s="10">
        <v>0</v>
      </c>
      <c r="H119" s="10">
        <v>1100000</v>
      </c>
      <c r="I119" s="10">
        <v>873514.65</v>
      </c>
      <c r="J119" s="5"/>
      <c r="K119" s="5"/>
      <c r="L119" s="5"/>
      <c r="M119" s="8" t="s">
        <v>17</v>
      </c>
      <c r="N119" s="7">
        <f>IF(G119&gt;0,I119/G119,0)</f>
        <v>0</v>
      </c>
      <c r="O119" s="7">
        <f>IF(H119&gt;0,I119/H119,0)</f>
        <v>0.79410422727272734</v>
      </c>
      <c r="P119" s="6">
        <f>IF(J119=0,0,L119/J119)</f>
        <v>0</v>
      </c>
      <c r="Q119" s="6">
        <f>IF(L119=0,0,L119/K119)</f>
        <v>0</v>
      </c>
    </row>
    <row r="120" spans="1:17" x14ac:dyDescent="0.25">
      <c r="A120" s="12" t="s">
        <v>233</v>
      </c>
      <c r="B120" s="12" t="s">
        <v>234</v>
      </c>
      <c r="C120" s="12" t="s">
        <v>175</v>
      </c>
      <c r="D120" s="12" t="s">
        <v>143</v>
      </c>
      <c r="E120" s="12" t="s">
        <v>30</v>
      </c>
      <c r="F120" s="12" t="s">
        <v>29</v>
      </c>
      <c r="G120" s="10">
        <v>0</v>
      </c>
      <c r="H120" s="10">
        <v>290285.34999999998</v>
      </c>
      <c r="I120" s="10">
        <v>262326.71000000002</v>
      </c>
      <c r="J120" s="5"/>
      <c r="K120" s="5"/>
      <c r="L120" s="5"/>
      <c r="M120" s="8" t="s">
        <v>17</v>
      </c>
      <c r="N120" s="7">
        <f>IF(G120&gt;0,I120/G120,0)</f>
        <v>0</v>
      </c>
      <c r="O120" s="7">
        <f>IF(H120&gt;0,I120/H120,0)</f>
        <v>0.90368566653467031</v>
      </c>
      <c r="P120" s="6">
        <f>IF(J120=0,0,L120/J120)</f>
        <v>0</v>
      </c>
      <c r="Q120" s="6">
        <f>IF(L120=0,0,L120/K120)</f>
        <v>0</v>
      </c>
    </row>
    <row r="121" spans="1:17" x14ac:dyDescent="0.25">
      <c r="A121" s="12" t="s">
        <v>235</v>
      </c>
      <c r="B121" s="12" t="s">
        <v>236</v>
      </c>
      <c r="C121" s="12" t="s">
        <v>175</v>
      </c>
      <c r="D121" s="12" t="s">
        <v>143</v>
      </c>
      <c r="E121" s="12" t="s">
        <v>30</v>
      </c>
      <c r="F121" s="12" t="s">
        <v>29</v>
      </c>
      <c r="G121" s="10">
        <v>0</v>
      </c>
      <c r="H121" s="10">
        <v>3807.01</v>
      </c>
      <c r="I121" s="10">
        <v>0</v>
      </c>
      <c r="J121" s="5"/>
      <c r="K121" s="5"/>
      <c r="L121" s="5"/>
      <c r="M121" s="8" t="s">
        <v>17</v>
      </c>
      <c r="N121" s="7">
        <f>IF(G121&gt;0,I121/G121,0)</f>
        <v>0</v>
      </c>
      <c r="O121" s="7">
        <f>IF(H121&gt;0,I121/H121,0)</f>
        <v>0</v>
      </c>
      <c r="P121" s="6">
        <f>IF(J121=0,0,L121/J121)</f>
        <v>0</v>
      </c>
      <c r="Q121" s="6">
        <f>IF(L121=0,0,L121/K121)</f>
        <v>0</v>
      </c>
    </row>
    <row r="122" spans="1:17" x14ac:dyDescent="0.25">
      <c r="A122" s="12" t="s">
        <v>237</v>
      </c>
      <c r="B122" s="12" t="s">
        <v>238</v>
      </c>
      <c r="C122" s="12" t="s">
        <v>175</v>
      </c>
      <c r="D122" s="12" t="s">
        <v>143</v>
      </c>
      <c r="E122" s="12" t="s">
        <v>30</v>
      </c>
      <c r="F122" s="12" t="s">
        <v>29</v>
      </c>
      <c r="G122" s="10">
        <v>0</v>
      </c>
      <c r="H122" s="10">
        <v>8257416.8300000001</v>
      </c>
      <c r="I122" s="10">
        <v>8257416.8300000001</v>
      </c>
      <c r="J122" s="5"/>
      <c r="K122" s="5"/>
      <c r="L122" s="5"/>
      <c r="M122" s="8" t="s">
        <v>17</v>
      </c>
      <c r="N122" s="7">
        <f>IF(G122&gt;0,I122/G122,0)</f>
        <v>0</v>
      </c>
      <c r="O122" s="7">
        <f>IF(H122&gt;0,I122/H122,0)</f>
        <v>1</v>
      </c>
      <c r="P122" s="6">
        <f>IF(J122=0,0,L122/J122)</f>
        <v>0</v>
      </c>
      <c r="Q122" s="6">
        <f>IF(L122=0,0,L122/K122)</f>
        <v>0</v>
      </c>
    </row>
    <row r="123" spans="1:17" x14ac:dyDescent="0.25">
      <c r="A123" s="12" t="s">
        <v>239</v>
      </c>
      <c r="B123" s="12" t="s">
        <v>240</v>
      </c>
      <c r="C123" s="12" t="s">
        <v>175</v>
      </c>
      <c r="D123" s="12" t="s">
        <v>143</v>
      </c>
      <c r="E123" s="12" t="s">
        <v>30</v>
      </c>
      <c r="F123" s="12" t="s">
        <v>29</v>
      </c>
      <c r="G123" s="10">
        <v>0</v>
      </c>
      <c r="H123" s="10">
        <v>875415.41</v>
      </c>
      <c r="I123" s="10">
        <v>874348.42</v>
      </c>
      <c r="J123" s="5"/>
      <c r="K123" s="5"/>
      <c r="L123" s="5"/>
      <c r="M123" s="8" t="s">
        <v>17</v>
      </c>
      <c r="N123" s="7">
        <f>IF(G123&gt;0,I123/G123,0)</f>
        <v>0</v>
      </c>
      <c r="O123" s="7">
        <f>IF(H123&gt;0,I123/H123,0)</f>
        <v>0.99878116150594154</v>
      </c>
      <c r="P123" s="6">
        <f>IF(J123=0,0,L123/J123)</f>
        <v>0</v>
      </c>
      <c r="Q123" s="6">
        <f>IF(L123=0,0,L123/K123)</f>
        <v>0</v>
      </c>
    </row>
    <row r="124" spans="1:17" x14ac:dyDescent="0.25">
      <c r="A124" s="12" t="s">
        <v>241</v>
      </c>
      <c r="B124" s="12" t="s">
        <v>242</v>
      </c>
      <c r="C124" s="12" t="s">
        <v>175</v>
      </c>
      <c r="D124" s="12" t="s">
        <v>143</v>
      </c>
      <c r="E124" s="12" t="s">
        <v>30</v>
      </c>
      <c r="F124" s="12" t="s">
        <v>29</v>
      </c>
      <c r="G124" s="10">
        <v>0</v>
      </c>
      <c r="H124" s="10">
        <v>878189.45</v>
      </c>
      <c r="I124" s="10">
        <v>850011.08</v>
      </c>
      <c r="J124" s="5"/>
      <c r="K124" s="5"/>
      <c r="L124" s="5"/>
      <c r="M124" s="8" t="s">
        <v>17</v>
      </c>
      <c r="N124" s="7">
        <f>IF(G124&gt;0,I124/G124,0)</f>
        <v>0</v>
      </c>
      <c r="O124" s="7">
        <f>IF(H124&gt;0,I124/H124,0)</f>
        <v>0.96791310804291719</v>
      </c>
      <c r="P124" s="6">
        <f>IF(J124=0,0,L124/J124)</f>
        <v>0</v>
      </c>
      <c r="Q124" s="6">
        <f>IF(L124=0,0,L124/K124)</f>
        <v>0</v>
      </c>
    </row>
    <row r="125" spans="1:17" x14ac:dyDescent="0.25">
      <c r="A125" s="12" t="s">
        <v>243</v>
      </c>
      <c r="B125" s="12" t="s">
        <v>244</v>
      </c>
      <c r="C125" s="12" t="s">
        <v>175</v>
      </c>
      <c r="D125" s="12" t="s">
        <v>143</v>
      </c>
      <c r="E125" s="12" t="s">
        <v>30</v>
      </c>
      <c r="F125" s="12" t="s">
        <v>29</v>
      </c>
      <c r="G125" s="10">
        <v>0</v>
      </c>
      <c r="H125" s="10">
        <v>1748423.02</v>
      </c>
      <c r="I125" s="10">
        <v>1748423.02</v>
      </c>
      <c r="J125" s="5"/>
      <c r="K125" s="5"/>
      <c r="L125" s="5"/>
      <c r="M125" s="8" t="s">
        <v>17</v>
      </c>
      <c r="N125" s="7">
        <f>IF(G125&gt;0,I125/G125,0)</f>
        <v>0</v>
      </c>
      <c r="O125" s="7">
        <f>IF(H125&gt;0,I125/H125,0)</f>
        <v>1</v>
      </c>
      <c r="P125" s="6">
        <f>IF(J125=0,0,L125/J125)</f>
        <v>0</v>
      </c>
      <c r="Q125" s="6">
        <f>IF(L125=0,0,L125/K125)</f>
        <v>0</v>
      </c>
    </row>
    <row r="126" spans="1:17" x14ac:dyDescent="0.25">
      <c r="A126" s="12" t="s">
        <v>245</v>
      </c>
      <c r="B126" s="12" t="s">
        <v>246</v>
      </c>
      <c r="C126" s="12" t="s">
        <v>175</v>
      </c>
      <c r="D126" s="12" t="s">
        <v>143</v>
      </c>
      <c r="E126" s="12" t="s">
        <v>30</v>
      </c>
      <c r="F126" s="12" t="s">
        <v>29</v>
      </c>
      <c r="G126" s="10">
        <v>0</v>
      </c>
      <c r="H126" s="10">
        <v>500000</v>
      </c>
      <c r="I126" s="10">
        <v>494875.68</v>
      </c>
      <c r="J126" s="5"/>
      <c r="K126" s="5"/>
      <c r="L126" s="5"/>
      <c r="M126" s="8" t="s">
        <v>17</v>
      </c>
      <c r="N126" s="7">
        <f>IF(G126&gt;0,I126/G126,0)</f>
        <v>0</v>
      </c>
      <c r="O126" s="7">
        <f>IF(H126&gt;0,I126/H126,0)</f>
        <v>0.98975135999999997</v>
      </c>
      <c r="P126" s="6">
        <f>IF(J126=0,0,L126/J126)</f>
        <v>0</v>
      </c>
      <c r="Q126" s="6">
        <f>IF(L126=0,0,L126/K126)</f>
        <v>0</v>
      </c>
    </row>
    <row r="127" spans="1:17" x14ac:dyDescent="0.25">
      <c r="A127" s="12" t="s">
        <v>247</v>
      </c>
      <c r="B127" s="12" t="s">
        <v>248</v>
      </c>
      <c r="C127" s="12" t="s">
        <v>175</v>
      </c>
      <c r="D127" s="12" t="s">
        <v>143</v>
      </c>
      <c r="E127" s="12" t="s">
        <v>30</v>
      </c>
      <c r="F127" s="12" t="s">
        <v>29</v>
      </c>
      <c r="G127" s="10">
        <v>0</v>
      </c>
      <c r="H127" s="10">
        <v>1000000</v>
      </c>
      <c r="I127" s="10">
        <v>995889.54</v>
      </c>
      <c r="J127" s="5"/>
      <c r="K127" s="5"/>
      <c r="L127" s="5"/>
      <c r="M127" s="8" t="s">
        <v>17</v>
      </c>
      <c r="N127" s="7">
        <f>IF(G127&gt;0,I127/G127,0)</f>
        <v>0</v>
      </c>
      <c r="O127" s="7">
        <f>IF(H127&gt;0,I127/H127,0)</f>
        <v>0.99588954000000007</v>
      </c>
      <c r="P127" s="6">
        <f>IF(J127=0,0,L127/J127)</f>
        <v>0</v>
      </c>
      <c r="Q127" s="6">
        <f>IF(L127=0,0,L127/K127)</f>
        <v>0</v>
      </c>
    </row>
    <row r="128" spans="1:17" x14ac:dyDescent="0.25">
      <c r="A128" s="12" t="s">
        <v>249</v>
      </c>
      <c r="B128" s="12" t="s">
        <v>250</v>
      </c>
      <c r="C128" s="12" t="s">
        <v>175</v>
      </c>
      <c r="D128" s="12" t="s">
        <v>143</v>
      </c>
      <c r="E128" s="12" t="s">
        <v>30</v>
      </c>
      <c r="F128" s="12" t="s">
        <v>29</v>
      </c>
      <c r="G128" s="10">
        <v>0</v>
      </c>
      <c r="H128" s="10">
        <v>266000</v>
      </c>
      <c r="I128" s="10">
        <v>0</v>
      </c>
      <c r="J128" s="5"/>
      <c r="K128" s="5"/>
      <c r="L128" s="5"/>
      <c r="M128" s="8" t="s">
        <v>17</v>
      </c>
      <c r="N128" s="7">
        <f>IF(G128&gt;0,I128/G128,0)</f>
        <v>0</v>
      </c>
      <c r="O128" s="7">
        <f>IF(H128&gt;0,I128/H128,0)</f>
        <v>0</v>
      </c>
      <c r="P128" s="6">
        <f>IF(J128=0,0,L128/J128)</f>
        <v>0</v>
      </c>
      <c r="Q128" s="6">
        <f>IF(L128=0,0,L128/K128)</f>
        <v>0</v>
      </c>
    </row>
    <row r="129" spans="1:17" x14ac:dyDescent="0.25">
      <c r="A129" s="12" t="s">
        <v>251</v>
      </c>
      <c r="B129" s="12" t="s">
        <v>252</v>
      </c>
      <c r="C129" s="12" t="s">
        <v>175</v>
      </c>
      <c r="D129" s="12" t="s">
        <v>143</v>
      </c>
      <c r="E129" s="12" t="s">
        <v>30</v>
      </c>
      <c r="F129" s="12" t="s">
        <v>29</v>
      </c>
      <c r="G129" s="10">
        <v>0</v>
      </c>
      <c r="H129" s="10">
        <v>0</v>
      </c>
      <c r="I129" s="10">
        <v>0</v>
      </c>
      <c r="J129" s="5"/>
      <c r="K129" s="5"/>
      <c r="L129" s="5"/>
      <c r="M129" s="8" t="s">
        <v>17</v>
      </c>
      <c r="N129" s="7">
        <f>IF(G129&gt;0,I129/G129,0)</f>
        <v>0</v>
      </c>
      <c r="O129" s="7">
        <f>IF(H129&gt;0,I129/H129,0)</f>
        <v>0</v>
      </c>
      <c r="P129" s="6">
        <f>IF(J129=0,0,L129/J129)</f>
        <v>0</v>
      </c>
      <c r="Q129" s="6">
        <f>IF(L129=0,0,L129/K129)</f>
        <v>0</v>
      </c>
    </row>
    <row r="130" spans="1:17" x14ac:dyDescent="0.25">
      <c r="A130" s="12" t="s">
        <v>253</v>
      </c>
      <c r="B130" s="12" t="s">
        <v>254</v>
      </c>
      <c r="C130" s="12" t="s">
        <v>175</v>
      </c>
      <c r="D130" s="12" t="s">
        <v>143</v>
      </c>
      <c r="E130" s="12" t="s">
        <v>30</v>
      </c>
      <c r="F130" s="12" t="s">
        <v>29</v>
      </c>
      <c r="G130" s="10">
        <v>0</v>
      </c>
      <c r="H130" s="10">
        <v>0</v>
      </c>
      <c r="I130" s="10">
        <v>0</v>
      </c>
      <c r="J130" s="5"/>
      <c r="K130" s="5"/>
      <c r="L130" s="5"/>
      <c r="M130" s="8" t="s">
        <v>17</v>
      </c>
      <c r="N130" s="7">
        <f>IF(G130&gt;0,I130/G130,0)</f>
        <v>0</v>
      </c>
      <c r="O130" s="7">
        <f>IF(H130&gt;0,I130/H130,0)</f>
        <v>0</v>
      </c>
      <c r="P130" s="6">
        <f>IF(J130=0,0,L130/J130)</f>
        <v>0</v>
      </c>
      <c r="Q130" s="6">
        <f>IF(L130=0,0,L130/K130)</f>
        <v>0</v>
      </c>
    </row>
    <row r="131" spans="1:17" x14ac:dyDescent="0.25">
      <c r="A131" s="12" t="s">
        <v>255</v>
      </c>
      <c r="B131" s="12" t="s">
        <v>256</v>
      </c>
      <c r="C131" s="12" t="s">
        <v>175</v>
      </c>
      <c r="D131" s="12" t="s">
        <v>143</v>
      </c>
      <c r="E131" s="12" t="s">
        <v>30</v>
      </c>
      <c r="F131" s="12" t="s">
        <v>29</v>
      </c>
      <c r="G131" s="10">
        <v>6000000</v>
      </c>
      <c r="H131" s="10">
        <v>5825609.5599999996</v>
      </c>
      <c r="I131" s="10">
        <v>5825609.5599999996</v>
      </c>
      <c r="J131" s="5"/>
      <c r="K131" s="5"/>
      <c r="L131" s="5"/>
      <c r="M131" s="8" t="s">
        <v>17</v>
      </c>
      <c r="N131" s="7">
        <f>IF(G131&gt;0,I131/G131,0)</f>
        <v>0.97093492666666659</v>
      </c>
      <c r="O131" s="7">
        <f>IF(H131&gt;0,I131/H131,0)</f>
        <v>1</v>
      </c>
      <c r="P131" s="6">
        <f>IF(J131=0,0,L131/J131)</f>
        <v>0</v>
      </c>
      <c r="Q131" s="6">
        <f>IF(L131=0,0,L131/K131)</f>
        <v>0</v>
      </c>
    </row>
    <row r="132" spans="1:17" x14ac:dyDescent="0.25">
      <c r="A132" s="12" t="s">
        <v>257</v>
      </c>
      <c r="B132" s="12" t="s">
        <v>258</v>
      </c>
      <c r="C132" s="12" t="s">
        <v>175</v>
      </c>
      <c r="D132" s="12" t="s">
        <v>143</v>
      </c>
      <c r="E132" s="12" t="s">
        <v>30</v>
      </c>
      <c r="F132" s="12" t="s">
        <v>29</v>
      </c>
      <c r="G132" s="10">
        <v>4000000</v>
      </c>
      <c r="H132" s="10">
        <v>3805511.79</v>
      </c>
      <c r="I132" s="10">
        <v>3789238.35</v>
      </c>
      <c r="J132" s="5"/>
      <c r="K132" s="5"/>
      <c r="L132" s="5"/>
      <c r="M132" s="8" t="s">
        <v>17</v>
      </c>
      <c r="N132" s="7">
        <f>IF(G132&gt;0,I132/G132,0)</f>
        <v>0.94730958750000005</v>
      </c>
      <c r="O132" s="7">
        <f>IF(H132&gt;0,I132/H132,0)</f>
        <v>0.99572371841212981</v>
      </c>
      <c r="P132" s="6">
        <f>IF(J132=0,0,L132/J132)</f>
        <v>0</v>
      </c>
      <c r="Q132" s="6">
        <f>IF(L132=0,0,L132/K132)</f>
        <v>0</v>
      </c>
    </row>
    <row r="133" spans="1:17" x14ac:dyDescent="0.25">
      <c r="A133" s="12" t="s">
        <v>259</v>
      </c>
      <c r="B133" s="12" t="s">
        <v>260</v>
      </c>
      <c r="C133" s="12" t="s">
        <v>175</v>
      </c>
      <c r="D133" s="12" t="s">
        <v>143</v>
      </c>
      <c r="E133" s="12" t="s">
        <v>30</v>
      </c>
      <c r="F133" s="12" t="s">
        <v>29</v>
      </c>
      <c r="G133" s="10">
        <v>3200000</v>
      </c>
      <c r="H133" s="10">
        <v>3004543.4</v>
      </c>
      <c r="I133" s="10">
        <v>2691523.33</v>
      </c>
      <c r="J133" s="5"/>
      <c r="K133" s="5"/>
      <c r="L133" s="5"/>
      <c r="M133" s="8" t="s">
        <v>17</v>
      </c>
      <c r="N133" s="7">
        <f>IF(G133&gt;0,I133/G133,0)</f>
        <v>0.84110104062500002</v>
      </c>
      <c r="O133" s="7">
        <f>IF(H133&gt;0,I133/H133,0)</f>
        <v>0.89581775720064494</v>
      </c>
      <c r="P133" s="6">
        <f>IF(J133=0,0,L133/J133)</f>
        <v>0</v>
      </c>
      <c r="Q133" s="6">
        <f>IF(L133=0,0,L133/K133)</f>
        <v>0</v>
      </c>
    </row>
    <row r="134" spans="1:17" x14ac:dyDescent="0.25">
      <c r="A134" s="12" t="s">
        <v>261</v>
      </c>
      <c r="B134" s="12" t="s">
        <v>262</v>
      </c>
      <c r="C134" s="12" t="s">
        <v>175</v>
      </c>
      <c r="D134" s="12" t="s">
        <v>143</v>
      </c>
      <c r="E134" s="12" t="s">
        <v>30</v>
      </c>
      <c r="F134" s="12" t="s">
        <v>29</v>
      </c>
      <c r="G134" s="10">
        <v>2000000</v>
      </c>
      <c r="H134" s="10">
        <v>6413784.9100000001</v>
      </c>
      <c r="I134" s="10">
        <v>546104.38</v>
      </c>
      <c r="J134" s="5"/>
      <c r="K134" s="5"/>
      <c r="L134" s="5"/>
      <c r="M134" s="8" t="s">
        <v>17</v>
      </c>
      <c r="N134" s="7">
        <f>IF(G134&gt;0,I134/G134,0)</f>
        <v>0.27305219000000003</v>
      </c>
      <c r="O134" s="7">
        <f>IF(H134&gt;0,I134/H134,0)</f>
        <v>8.5145415330119018E-2</v>
      </c>
      <c r="P134" s="6">
        <f>IF(J134=0,0,L134/J134)</f>
        <v>0</v>
      </c>
      <c r="Q134" s="6">
        <f>IF(L134=0,0,L134/K134)</f>
        <v>0</v>
      </c>
    </row>
    <row r="135" spans="1:17" x14ac:dyDescent="0.25">
      <c r="A135" s="12" t="s">
        <v>263</v>
      </c>
      <c r="B135" s="12" t="s">
        <v>264</v>
      </c>
      <c r="C135" s="12" t="s">
        <v>175</v>
      </c>
      <c r="D135" s="12" t="s">
        <v>143</v>
      </c>
      <c r="E135" s="12" t="s">
        <v>30</v>
      </c>
      <c r="F135" s="12" t="s">
        <v>29</v>
      </c>
      <c r="G135" s="10">
        <v>6000000</v>
      </c>
      <c r="H135" s="10">
        <v>0</v>
      </c>
      <c r="I135" s="10">
        <v>0</v>
      </c>
      <c r="J135" s="5"/>
      <c r="K135" s="5"/>
      <c r="L135" s="5"/>
      <c r="M135" s="8" t="s">
        <v>17</v>
      </c>
      <c r="N135" s="7">
        <f>IF(G135&gt;0,I135/G135,0)</f>
        <v>0</v>
      </c>
      <c r="O135" s="7">
        <f>IF(H135&gt;0,I135/H135,0)</f>
        <v>0</v>
      </c>
      <c r="P135" s="6">
        <f>IF(J135=0,0,L135/J135)</f>
        <v>0</v>
      </c>
      <c r="Q135" s="6">
        <f>IF(L135=0,0,L135/K135)</f>
        <v>0</v>
      </c>
    </row>
    <row r="136" spans="1:17" x14ac:dyDescent="0.25">
      <c r="A136" s="12" t="s">
        <v>265</v>
      </c>
      <c r="B136" s="12" t="s">
        <v>266</v>
      </c>
      <c r="C136" s="12" t="s">
        <v>175</v>
      </c>
      <c r="D136" s="12" t="s">
        <v>143</v>
      </c>
      <c r="E136" s="12" t="s">
        <v>30</v>
      </c>
      <c r="F136" s="12" t="s">
        <v>29</v>
      </c>
      <c r="G136" s="10">
        <v>400000</v>
      </c>
      <c r="H136" s="10">
        <v>383702.18</v>
      </c>
      <c r="I136" s="10">
        <v>383702.18</v>
      </c>
      <c r="J136" s="5"/>
      <c r="K136" s="5"/>
      <c r="L136" s="5"/>
      <c r="M136" s="8" t="s">
        <v>17</v>
      </c>
      <c r="N136" s="7">
        <f>IF(G136&gt;0,I136/G136,0)</f>
        <v>0.95925545000000001</v>
      </c>
      <c r="O136" s="7">
        <f>IF(H136&gt;0,I136/H136,0)</f>
        <v>1</v>
      </c>
      <c r="P136" s="6">
        <f>IF(J136=0,0,L136/J136)</f>
        <v>0</v>
      </c>
      <c r="Q136" s="6">
        <f>IF(L136=0,0,L136/K136)</f>
        <v>0</v>
      </c>
    </row>
    <row r="137" spans="1:17" x14ac:dyDescent="0.25">
      <c r="A137" s="12" t="s">
        <v>267</v>
      </c>
      <c r="B137" s="12" t="s">
        <v>268</v>
      </c>
      <c r="C137" s="12" t="s">
        <v>175</v>
      </c>
      <c r="D137" s="12" t="s">
        <v>143</v>
      </c>
      <c r="E137" s="12" t="s">
        <v>30</v>
      </c>
      <c r="F137" s="12" t="s">
        <v>29</v>
      </c>
      <c r="G137" s="10">
        <v>300000</v>
      </c>
      <c r="H137" s="10">
        <v>959339.43</v>
      </c>
      <c r="I137" s="10">
        <v>796236.61</v>
      </c>
      <c r="J137" s="5"/>
      <c r="K137" s="5"/>
      <c r="L137" s="5"/>
      <c r="M137" s="8" t="s">
        <v>17</v>
      </c>
      <c r="N137" s="7">
        <f>IF(G137&gt;0,I137/G137,0)</f>
        <v>2.6541220333333331</v>
      </c>
      <c r="O137" s="7">
        <f>IF(H137&gt;0,I137/H137,0)</f>
        <v>0.82998424238645119</v>
      </c>
      <c r="P137" s="6">
        <f>IF(J137=0,0,L137/J137)</f>
        <v>0</v>
      </c>
      <c r="Q137" s="6">
        <f>IF(L137=0,0,L137/K137)</f>
        <v>0</v>
      </c>
    </row>
    <row r="138" spans="1:17" x14ac:dyDescent="0.25">
      <c r="A138" s="12" t="s">
        <v>269</v>
      </c>
      <c r="B138" s="12" t="s">
        <v>270</v>
      </c>
      <c r="C138" s="12" t="s">
        <v>175</v>
      </c>
      <c r="D138" s="12" t="s">
        <v>143</v>
      </c>
      <c r="E138" s="12" t="s">
        <v>30</v>
      </c>
      <c r="F138" s="12" t="s">
        <v>29</v>
      </c>
      <c r="G138" s="10">
        <v>0</v>
      </c>
      <c r="H138" s="10">
        <v>1941287.26</v>
      </c>
      <c r="I138" s="10">
        <v>0</v>
      </c>
      <c r="J138" s="5"/>
      <c r="K138" s="5"/>
      <c r="L138" s="5"/>
      <c r="M138" s="8" t="s">
        <v>17</v>
      </c>
      <c r="N138" s="7">
        <f>IF(G138&gt;0,I138/G138,0)</f>
        <v>0</v>
      </c>
      <c r="O138" s="7">
        <f>IF(H138&gt;0,I138/H138,0)</f>
        <v>0</v>
      </c>
      <c r="P138" s="6">
        <f>IF(J138=0,0,L138/J138)</f>
        <v>0</v>
      </c>
      <c r="Q138" s="6">
        <f>IF(L138=0,0,L138/K138)</f>
        <v>0</v>
      </c>
    </row>
    <row r="139" spans="1:17" x14ac:dyDescent="0.25">
      <c r="A139" s="12" t="s">
        <v>271</v>
      </c>
      <c r="B139" s="12" t="s">
        <v>272</v>
      </c>
      <c r="C139" s="12" t="s">
        <v>175</v>
      </c>
      <c r="D139" s="12" t="s">
        <v>143</v>
      </c>
      <c r="E139" s="12" t="s">
        <v>30</v>
      </c>
      <c r="F139" s="12" t="s">
        <v>29</v>
      </c>
      <c r="G139" s="10">
        <v>0</v>
      </c>
      <c r="H139" s="10">
        <v>0</v>
      </c>
      <c r="I139" s="10">
        <v>0</v>
      </c>
      <c r="J139" s="5"/>
      <c r="K139" s="5"/>
      <c r="L139" s="5"/>
      <c r="M139" s="8" t="s">
        <v>17</v>
      </c>
      <c r="N139" s="7">
        <f>IF(G139&gt;0,I139/G139,0)</f>
        <v>0</v>
      </c>
      <c r="O139" s="7">
        <f>IF(H139&gt;0,I139/H139,0)</f>
        <v>0</v>
      </c>
      <c r="P139" s="6">
        <f>IF(J139=0,0,L139/J139)</f>
        <v>0</v>
      </c>
      <c r="Q139" s="6">
        <f>IF(L139=0,0,L139/K139)</f>
        <v>0</v>
      </c>
    </row>
    <row r="140" spans="1:17" x14ac:dyDescent="0.25">
      <c r="A140" s="12" t="s">
        <v>273</v>
      </c>
      <c r="B140" s="12" t="s">
        <v>274</v>
      </c>
      <c r="C140" s="12" t="s">
        <v>175</v>
      </c>
      <c r="D140" s="12" t="s">
        <v>143</v>
      </c>
      <c r="E140" s="12" t="s">
        <v>30</v>
      </c>
      <c r="F140" s="12" t="s">
        <v>29</v>
      </c>
      <c r="G140" s="10">
        <v>0</v>
      </c>
      <c r="H140" s="10">
        <v>469033.31</v>
      </c>
      <c r="I140" s="10">
        <v>469033.31</v>
      </c>
      <c r="J140" s="5"/>
      <c r="K140" s="5"/>
      <c r="L140" s="5"/>
      <c r="M140" s="8" t="s">
        <v>17</v>
      </c>
      <c r="N140" s="7">
        <f>IF(G140&gt;0,I140/G140,0)</f>
        <v>0</v>
      </c>
      <c r="O140" s="7">
        <f>IF(H140&gt;0,I140/H140,0)</f>
        <v>1</v>
      </c>
      <c r="P140" s="6">
        <f>IF(J140=0,0,L140/J140)</f>
        <v>0</v>
      </c>
      <c r="Q140" s="6">
        <f>IF(L140=0,0,L140/K140)</f>
        <v>0</v>
      </c>
    </row>
    <row r="141" spans="1:17" x14ac:dyDescent="0.25">
      <c r="A141" s="12" t="s">
        <v>275</v>
      </c>
      <c r="B141" s="12" t="s">
        <v>276</v>
      </c>
      <c r="C141" s="12" t="s">
        <v>175</v>
      </c>
      <c r="D141" s="12" t="s">
        <v>143</v>
      </c>
      <c r="E141" s="12" t="s">
        <v>30</v>
      </c>
      <c r="F141" s="12" t="s">
        <v>29</v>
      </c>
      <c r="G141" s="10">
        <v>0</v>
      </c>
      <c r="H141" s="10">
        <v>3000000</v>
      </c>
      <c r="I141" s="10">
        <v>3000000</v>
      </c>
      <c r="J141" s="5"/>
      <c r="K141" s="5"/>
      <c r="L141" s="5"/>
      <c r="M141" s="8" t="s">
        <v>17</v>
      </c>
      <c r="N141" s="7">
        <f>IF(G141&gt;0,I141/G141,0)</f>
        <v>0</v>
      </c>
      <c r="O141" s="7">
        <f>IF(H141&gt;0,I141/H141,0)</f>
        <v>1</v>
      </c>
      <c r="P141" s="6">
        <f>IF(J141=0,0,L141/J141)</f>
        <v>0</v>
      </c>
      <c r="Q141" s="6">
        <f>IF(L141=0,0,L141/K141)</f>
        <v>0</v>
      </c>
    </row>
    <row r="142" spans="1:17" x14ac:dyDescent="0.25">
      <c r="A142" s="12" t="s">
        <v>277</v>
      </c>
      <c r="B142" s="12" t="s">
        <v>278</v>
      </c>
      <c r="C142" s="12" t="s">
        <v>175</v>
      </c>
      <c r="D142" s="12" t="s">
        <v>143</v>
      </c>
      <c r="E142" s="12" t="s">
        <v>30</v>
      </c>
      <c r="F142" s="12" t="s">
        <v>29</v>
      </c>
      <c r="G142" s="10">
        <v>0</v>
      </c>
      <c r="H142" s="10">
        <v>2207541.84</v>
      </c>
      <c r="I142" s="10">
        <v>510212.51</v>
      </c>
      <c r="J142" s="5"/>
      <c r="K142" s="5"/>
      <c r="L142" s="5"/>
      <c r="M142" s="8" t="s">
        <v>17</v>
      </c>
      <c r="N142" s="7">
        <f>IF(G142&gt;0,I142/G142,0)</f>
        <v>0</v>
      </c>
      <c r="O142" s="7">
        <f>IF(H142&gt;0,I142/H142,0)</f>
        <v>0.23112246425191199</v>
      </c>
      <c r="P142" s="6">
        <f>IF(J142=0,0,L142/J142)</f>
        <v>0</v>
      </c>
      <c r="Q142" s="6">
        <f>IF(L142=0,0,L142/K142)</f>
        <v>0</v>
      </c>
    </row>
    <row r="143" spans="1:17" x14ac:dyDescent="0.25">
      <c r="A143" s="12" t="s">
        <v>279</v>
      </c>
      <c r="B143" s="12" t="s">
        <v>280</v>
      </c>
      <c r="C143" s="12" t="s">
        <v>175</v>
      </c>
      <c r="D143" s="12" t="s">
        <v>143</v>
      </c>
      <c r="E143" s="12" t="s">
        <v>30</v>
      </c>
      <c r="F143" s="12" t="s">
        <v>29</v>
      </c>
      <c r="G143" s="10">
        <v>0</v>
      </c>
      <c r="H143" s="10">
        <v>595969.36</v>
      </c>
      <c r="I143" s="10">
        <v>595969.36</v>
      </c>
      <c r="J143" s="5"/>
      <c r="K143" s="5"/>
      <c r="L143" s="5"/>
      <c r="M143" s="8" t="s">
        <v>17</v>
      </c>
      <c r="N143" s="7">
        <f>IF(G143&gt;0,I143/G143,0)</f>
        <v>0</v>
      </c>
      <c r="O143" s="7">
        <f>IF(H143&gt;0,I143/H143,0)</f>
        <v>1</v>
      </c>
      <c r="P143" s="6">
        <f>IF(J143=0,0,L143/J143)</f>
        <v>0</v>
      </c>
      <c r="Q143" s="6">
        <f>IF(L143=0,0,L143/K143)</f>
        <v>0</v>
      </c>
    </row>
    <row r="144" spans="1:17" x14ac:dyDescent="0.25">
      <c r="A144" s="12" t="s">
        <v>281</v>
      </c>
      <c r="B144" s="12" t="s">
        <v>282</v>
      </c>
      <c r="C144" s="12" t="s">
        <v>175</v>
      </c>
      <c r="D144" s="12" t="s">
        <v>143</v>
      </c>
      <c r="E144" s="12" t="s">
        <v>30</v>
      </c>
      <c r="F144" s="12" t="s">
        <v>29</v>
      </c>
      <c r="G144" s="10">
        <v>0</v>
      </c>
      <c r="H144" s="10">
        <v>50961391</v>
      </c>
      <c r="I144" s="10">
        <v>0</v>
      </c>
      <c r="J144" s="5"/>
      <c r="K144" s="5"/>
      <c r="L144" s="5"/>
      <c r="M144" s="8" t="s">
        <v>17</v>
      </c>
      <c r="N144" s="7">
        <f>IF(G144&gt;0,I144/G144,0)</f>
        <v>0</v>
      </c>
      <c r="O144" s="7">
        <f>IF(H144&gt;0,I144/H144,0)</f>
        <v>0</v>
      </c>
      <c r="P144" s="6">
        <f>IF(J144=0,0,L144/J144)</f>
        <v>0</v>
      </c>
      <c r="Q144" s="6">
        <f>IF(L144=0,0,L144/K144)</f>
        <v>0</v>
      </c>
    </row>
    <row r="145" spans="1:17" x14ac:dyDescent="0.25">
      <c r="A145" s="12" t="s">
        <v>283</v>
      </c>
      <c r="B145" s="12" t="s">
        <v>284</v>
      </c>
      <c r="C145" s="12" t="s">
        <v>175</v>
      </c>
      <c r="D145" s="12" t="s">
        <v>143</v>
      </c>
      <c r="E145" s="12" t="s">
        <v>30</v>
      </c>
      <c r="F145" s="12" t="s">
        <v>29</v>
      </c>
      <c r="G145" s="10">
        <v>0</v>
      </c>
      <c r="H145" s="10">
        <v>6058370.6200000001</v>
      </c>
      <c r="I145" s="10">
        <v>3130733.6</v>
      </c>
      <c r="J145" s="5"/>
      <c r="K145" s="5"/>
      <c r="L145" s="5"/>
      <c r="M145" s="8" t="s">
        <v>17</v>
      </c>
      <c r="N145" s="7">
        <f>IF(G145&gt;0,I145/G145,0)</f>
        <v>0</v>
      </c>
      <c r="O145" s="7">
        <f>IF(H145&gt;0,I145/H145,0)</f>
        <v>0.51676165034617838</v>
      </c>
      <c r="P145" s="6">
        <f>IF(J145=0,0,L145/J145)</f>
        <v>0</v>
      </c>
      <c r="Q145" s="6">
        <f>IF(L145=0,0,L145/K145)</f>
        <v>0</v>
      </c>
    </row>
    <row r="146" spans="1:17" x14ac:dyDescent="0.25">
      <c r="A146" s="12" t="s">
        <v>285</v>
      </c>
      <c r="B146" s="12" t="s">
        <v>286</v>
      </c>
      <c r="C146" s="12" t="s">
        <v>175</v>
      </c>
      <c r="D146" s="12" t="s">
        <v>143</v>
      </c>
      <c r="E146" s="12" t="s">
        <v>30</v>
      </c>
      <c r="F146" s="12" t="s">
        <v>29</v>
      </c>
      <c r="G146" s="10">
        <v>0</v>
      </c>
      <c r="H146" s="10">
        <v>3800000</v>
      </c>
      <c r="I146" s="10">
        <v>2368340.4900000002</v>
      </c>
      <c r="J146" s="5"/>
      <c r="K146" s="5"/>
      <c r="L146" s="5"/>
      <c r="M146" s="8" t="s">
        <v>17</v>
      </c>
      <c r="N146" s="7">
        <f>IF(G146&gt;0,I146/G146,0)</f>
        <v>0</v>
      </c>
      <c r="O146" s="7">
        <f>IF(H146&gt;0,I146/H146,0)</f>
        <v>0.62324749736842111</v>
      </c>
      <c r="P146" s="6">
        <f>IF(J146=0,0,L146/J146)</f>
        <v>0</v>
      </c>
      <c r="Q146" s="6">
        <f>IF(L146=0,0,L146/K146)</f>
        <v>0</v>
      </c>
    </row>
    <row r="147" spans="1:17" x14ac:dyDescent="0.25">
      <c r="A147" s="12" t="s">
        <v>287</v>
      </c>
      <c r="B147" s="12" t="s">
        <v>288</v>
      </c>
      <c r="C147" s="12" t="s">
        <v>175</v>
      </c>
      <c r="D147" s="12" t="s">
        <v>143</v>
      </c>
      <c r="E147" s="12" t="s">
        <v>30</v>
      </c>
      <c r="F147" s="12" t="s">
        <v>29</v>
      </c>
      <c r="G147" s="10">
        <v>0</v>
      </c>
      <c r="H147" s="10">
        <v>1944632.11</v>
      </c>
      <c r="I147" s="10">
        <v>1927485.25</v>
      </c>
      <c r="J147" s="5"/>
      <c r="K147" s="5"/>
      <c r="L147" s="5"/>
      <c r="M147" s="8" t="s">
        <v>17</v>
      </c>
      <c r="N147" s="7">
        <f>IF(G147&gt;0,I147/G147,0)</f>
        <v>0</v>
      </c>
      <c r="O147" s="7">
        <f>IF(H147&gt;0,I147/H147,0)</f>
        <v>0.99118246587011249</v>
      </c>
      <c r="P147" s="6">
        <f>IF(J147=0,0,L147/J147)</f>
        <v>0</v>
      </c>
      <c r="Q147" s="6">
        <f>IF(L147=0,0,L147/K147)</f>
        <v>0</v>
      </c>
    </row>
    <row r="148" spans="1:17" x14ac:dyDescent="0.25">
      <c r="A148" s="12" t="s">
        <v>289</v>
      </c>
      <c r="B148" s="12" t="s">
        <v>290</v>
      </c>
      <c r="C148" s="12" t="s">
        <v>175</v>
      </c>
      <c r="D148" s="12" t="s">
        <v>143</v>
      </c>
      <c r="E148" s="12" t="s">
        <v>30</v>
      </c>
      <c r="F148" s="12" t="s">
        <v>29</v>
      </c>
      <c r="G148" s="10">
        <v>0</v>
      </c>
      <c r="H148" s="10">
        <v>1045069.62</v>
      </c>
      <c r="I148" s="10">
        <v>1045069.62</v>
      </c>
      <c r="J148" s="5"/>
      <c r="K148" s="5"/>
      <c r="L148" s="5"/>
      <c r="M148" s="8" t="s">
        <v>17</v>
      </c>
      <c r="N148" s="7">
        <f>IF(G148&gt;0,I148/G148,0)</f>
        <v>0</v>
      </c>
      <c r="O148" s="7">
        <f>IF(H148&gt;0,I148/H148,0)</f>
        <v>1</v>
      </c>
      <c r="P148" s="6">
        <f>IF(J148=0,0,L148/J148)</f>
        <v>0</v>
      </c>
      <c r="Q148" s="6">
        <f>IF(L148=0,0,L148/K148)</f>
        <v>0</v>
      </c>
    </row>
    <row r="149" spans="1:17" x14ac:dyDescent="0.25">
      <c r="A149" s="12" t="s">
        <v>291</v>
      </c>
      <c r="B149" s="12" t="s">
        <v>292</v>
      </c>
      <c r="C149" s="12" t="s">
        <v>175</v>
      </c>
      <c r="D149" s="12" t="s">
        <v>143</v>
      </c>
      <c r="E149" s="12" t="s">
        <v>30</v>
      </c>
      <c r="F149" s="12" t="s">
        <v>29</v>
      </c>
      <c r="G149" s="10">
        <v>0</v>
      </c>
      <c r="H149" s="10">
        <v>583567.92000000004</v>
      </c>
      <c r="I149" s="10">
        <v>583567.92000000004</v>
      </c>
      <c r="J149" s="5"/>
      <c r="K149" s="5"/>
      <c r="L149" s="5"/>
      <c r="M149" s="8" t="s">
        <v>17</v>
      </c>
      <c r="N149" s="7">
        <f>IF(G149&gt;0,I149/G149,0)</f>
        <v>0</v>
      </c>
      <c r="O149" s="7">
        <f>IF(H149&gt;0,I149/H149,0)</f>
        <v>1</v>
      </c>
      <c r="P149" s="6">
        <f>IF(J149=0,0,L149/J149)</f>
        <v>0</v>
      </c>
      <c r="Q149" s="6">
        <f>IF(L149=0,0,L149/K149)</f>
        <v>0</v>
      </c>
    </row>
    <row r="150" spans="1:17" x14ac:dyDescent="0.25">
      <c r="A150" s="12" t="s">
        <v>293</v>
      </c>
      <c r="B150" s="12" t="s">
        <v>294</v>
      </c>
      <c r="C150" s="12" t="s">
        <v>175</v>
      </c>
      <c r="D150" s="12" t="s">
        <v>143</v>
      </c>
      <c r="E150" s="12" t="s">
        <v>30</v>
      </c>
      <c r="F150" s="12" t="s">
        <v>29</v>
      </c>
      <c r="G150" s="10">
        <v>0</v>
      </c>
      <c r="H150" s="10">
        <v>0</v>
      </c>
      <c r="I150" s="10">
        <v>0</v>
      </c>
      <c r="J150" s="5"/>
      <c r="K150" s="5"/>
      <c r="L150" s="5"/>
      <c r="M150" s="8" t="s">
        <v>17</v>
      </c>
      <c r="N150" s="7">
        <f>IF(G150&gt;0,I150/G150,0)</f>
        <v>0</v>
      </c>
      <c r="O150" s="7">
        <f>IF(H150&gt;0,I150/H150,0)</f>
        <v>0</v>
      </c>
      <c r="P150" s="6">
        <f>IF(J150=0,0,L150/J150)</f>
        <v>0</v>
      </c>
      <c r="Q150" s="6">
        <f>IF(L150=0,0,L150/K150)</f>
        <v>0</v>
      </c>
    </row>
    <row r="151" spans="1:17" x14ac:dyDescent="0.25">
      <c r="A151" s="12" t="s">
        <v>295</v>
      </c>
      <c r="B151" s="12" t="s">
        <v>296</v>
      </c>
      <c r="C151" s="12" t="s">
        <v>175</v>
      </c>
      <c r="D151" s="12" t="s">
        <v>143</v>
      </c>
      <c r="E151" s="12" t="s">
        <v>30</v>
      </c>
      <c r="F151" s="12" t="s">
        <v>29</v>
      </c>
      <c r="G151" s="10">
        <v>0</v>
      </c>
      <c r="H151" s="10">
        <v>2638637.2000000002</v>
      </c>
      <c r="I151" s="10">
        <v>1237059.97</v>
      </c>
      <c r="J151" s="5"/>
      <c r="K151" s="5"/>
      <c r="L151" s="5"/>
      <c r="M151" s="8" t="s">
        <v>17</v>
      </c>
      <c r="N151" s="7">
        <f>IF(G151&gt;0,I151/G151,0)</f>
        <v>0</v>
      </c>
      <c r="O151" s="7">
        <f>IF(H151&gt;0,I151/H151,0)</f>
        <v>0.46882533529050524</v>
      </c>
      <c r="P151" s="6">
        <f>IF(J151=0,0,L151/J151)</f>
        <v>0</v>
      </c>
      <c r="Q151" s="6">
        <f>IF(L151=0,0,L151/K151)</f>
        <v>0</v>
      </c>
    </row>
    <row r="152" spans="1:17" x14ac:dyDescent="0.25">
      <c r="A152" s="12" t="s">
        <v>297</v>
      </c>
      <c r="B152" s="12" t="s">
        <v>298</v>
      </c>
      <c r="C152" s="12" t="s">
        <v>175</v>
      </c>
      <c r="D152" s="12" t="s">
        <v>143</v>
      </c>
      <c r="E152" s="12" t="s">
        <v>30</v>
      </c>
      <c r="F152" s="12" t="s">
        <v>29</v>
      </c>
      <c r="G152" s="10">
        <v>0</v>
      </c>
      <c r="H152" s="10">
        <v>200000</v>
      </c>
      <c r="I152" s="10">
        <v>199990.31</v>
      </c>
      <c r="J152" s="5"/>
      <c r="K152" s="5"/>
      <c r="L152" s="5"/>
      <c r="M152" s="8" t="s">
        <v>17</v>
      </c>
      <c r="N152" s="7">
        <f>IF(G152&gt;0,I152/G152,0)</f>
        <v>0</v>
      </c>
      <c r="O152" s="7">
        <f>IF(H152&gt;0,I152/H152,0)</f>
        <v>0.99995155000000002</v>
      </c>
      <c r="P152" s="6">
        <f>IF(J152=0,0,L152/J152)</f>
        <v>0</v>
      </c>
      <c r="Q152" s="6">
        <f>IF(L152=0,0,L152/K152)</f>
        <v>0</v>
      </c>
    </row>
    <row r="153" spans="1:17" x14ac:dyDescent="0.25">
      <c r="A153" s="12" t="s">
        <v>299</v>
      </c>
      <c r="B153" s="12" t="s">
        <v>300</v>
      </c>
      <c r="C153" s="12" t="s">
        <v>175</v>
      </c>
      <c r="D153" s="12" t="s">
        <v>143</v>
      </c>
      <c r="E153" s="12" t="s">
        <v>30</v>
      </c>
      <c r="F153" s="12" t="s">
        <v>29</v>
      </c>
      <c r="G153" s="10">
        <v>0</v>
      </c>
      <c r="H153" s="10">
        <v>9993151.3200000003</v>
      </c>
      <c r="I153" s="10">
        <v>182034.36</v>
      </c>
      <c r="J153" s="5"/>
      <c r="K153" s="5"/>
      <c r="L153" s="5"/>
      <c r="M153" s="8" t="s">
        <v>17</v>
      </c>
      <c r="N153" s="7">
        <f>IF(G153&gt;0,I153/G153,0)</f>
        <v>0</v>
      </c>
      <c r="O153" s="7">
        <f>IF(H153&gt;0,I153/H153,0)</f>
        <v>1.8215911494873668E-2</v>
      </c>
      <c r="P153" s="6">
        <f>IF(J153=0,0,L153/J153)</f>
        <v>0</v>
      </c>
      <c r="Q153" s="6">
        <f>IF(L153=0,0,L153/K153)</f>
        <v>0</v>
      </c>
    </row>
    <row r="154" spans="1:17" x14ac:dyDescent="0.25">
      <c r="A154" s="12" t="s">
        <v>301</v>
      </c>
      <c r="B154" s="12" t="s">
        <v>302</v>
      </c>
      <c r="C154" s="12" t="s">
        <v>175</v>
      </c>
      <c r="D154" s="12" t="s">
        <v>143</v>
      </c>
      <c r="E154" s="12" t="s">
        <v>30</v>
      </c>
      <c r="F154" s="12" t="s">
        <v>29</v>
      </c>
      <c r="G154" s="10">
        <v>0</v>
      </c>
      <c r="H154" s="10">
        <v>2675492.48</v>
      </c>
      <c r="I154" s="10">
        <v>1369735.44</v>
      </c>
      <c r="J154" s="5"/>
      <c r="K154" s="5"/>
      <c r="L154" s="5"/>
      <c r="M154" s="8" t="s">
        <v>17</v>
      </c>
      <c r="N154" s="7">
        <f>IF(G154&gt;0,I154/G154,0)</f>
        <v>0</v>
      </c>
      <c r="O154" s="7">
        <f>IF(H154&gt;0,I154/H154,0)</f>
        <v>0.51195637821415219</v>
      </c>
      <c r="P154" s="6">
        <f>IF(J154=0,0,L154/J154)</f>
        <v>0</v>
      </c>
      <c r="Q154" s="6">
        <f>IF(L154=0,0,L154/K154)</f>
        <v>0</v>
      </c>
    </row>
    <row r="155" spans="1:17" x14ac:dyDescent="0.25">
      <c r="A155" s="12" t="s">
        <v>303</v>
      </c>
      <c r="B155" s="12" t="s">
        <v>304</v>
      </c>
      <c r="C155" s="12" t="s">
        <v>175</v>
      </c>
      <c r="D155" s="12" t="s">
        <v>143</v>
      </c>
      <c r="E155" s="12" t="s">
        <v>30</v>
      </c>
      <c r="F155" s="12" t="s">
        <v>29</v>
      </c>
      <c r="G155" s="10">
        <v>0</v>
      </c>
      <c r="H155" s="10">
        <v>2699917.24</v>
      </c>
      <c r="I155" s="10">
        <v>1848930.95</v>
      </c>
      <c r="J155" s="5"/>
      <c r="K155" s="5"/>
      <c r="L155" s="5"/>
      <c r="M155" s="8" t="s">
        <v>17</v>
      </c>
      <c r="N155" s="7">
        <f>IF(G155&gt;0,I155/G155,0)</f>
        <v>0</v>
      </c>
      <c r="O155" s="7">
        <f>IF(H155&gt;0,I155/H155,0)</f>
        <v>0.68481023144250153</v>
      </c>
      <c r="P155" s="6">
        <f>IF(J155=0,0,L155/J155)</f>
        <v>0</v>
      </c>
      <c r="Q155" s="6">
        <f>IF(L155=0,0,L155/K155)</f>
        <v>0</v>
      </c>
    </row>
    <row r="156" spans="1:17" x14ac:dyDescent="0.25">
      <c r="A156" s="12" t="s">
        <v>305</v>
      </c>
      <c r="B156" s="12" t="s">
        <v>306</v>
      </c>
      <c r="C156" s="12" t="s">
        <v>175</v>
      </c>
      <c r="D156" s="12" t="s">
        <v>143</v>
      </c>
      <c r="E156" s="12" t="s">
        <v>30</v>
      </c>
      <c r="F156" s="12" t="s">
        <v>29</v>
      </c>
      <c r="G156" s="10">
        <v>0</v>
      </c>
      <c r="H156" s="10">
        <v>0</v>
      </c>
      <c r="I156" s="10">
        <v>0</v>
      </c>
      <c r="J156" s="5"/>
      <c r="K156" s="5"/>
      <c r="L156" s="5"/>
      <c r="M156" s="8" t="s">
        <v>17</v>
      </c>
      <c r="N156" s="7">
        <f>IF(G156&gt;0,I156/G156,0)</f>
        <v>0</v>
      </c>
      <c r="O156" s="7">
        <f>IF(H156&gt;0,I156/H156,0)</f>
        <v>0</v>
      </c>
      <c r="P156" s="6">
        <f>IF(J156=0,0,L156/J156)</f>
        <v>0</v>
      </c>
      <c r="Q156" s="6">
        <f>IF(L156=0,0,L156/K156)</f>
        <v>0</v>
      </c>
    </row>
    <row r="157" spans="1:17" x14ac:dyDescent="0.25">
      <c r="A157" s="12" t="s">
        <v>307</v>
      </c>
      <c r="B157" s="12" t="s">
        <v>308</v>
      </c>
      <c r="C157" s="12" t="s">
        <v>175</v>
      </c>
      <c r="D157" s="12" t="s">
        <v>143</v>
      </c>
      <c r="E157" s="12" t="s">
        <v>30</v>
      </c>
      <c r="F157" s="12" t="s">
        <v>29</v>
      </c>
      <c r="G157" s="10">
        <v>0</v>
      </c>
      <c r="H157" s="10">
        <v>433814.13</v>
      </c>
      <c r="I157" s="10">
        <v>433814.13</v>
      </c>
      <c r="J157" s="5"/>
      <c r="K157" s="5"/>
      <c r="L157" s="5"/>
      <c r="M157" s="8" t="s">
        <v>17</v>
      </c>
      <c r="N157" s="7">
        <f>IF(G157&gt;0,I157/G157,0)</f>
        <v>0</v>
      </c>
      <c r="O157" s="7">
        <f>IF(H157&gt;0,I157/H157,0)</f>
        <v>1</v>
      </c>
      <c r="P157" s="6">
        <f>IF(J157=0,0,L157/J157)</f>
        <v>0</v>
      </c>
      <c r="Q157" s="6">
        <f>IF(L157=0,0,L157/K157)</f>
        <v>0</v>
      </c>
    </row>
    <row r="158" spans="1:17" x14ac:dyDescent="0.25">
      <c r="A158" s="12" t="s">
        <v>309</v>
      </c>
      <c r="B158" s="12" t="s">
        <v>310</v>
      </c>
      <c r="C158" s="12" t="s">
        <v>175</v>
      </c>
      <c r="D158" s="12" t="s">
        <v>143</v>
      </c>
      <c r="E158" s="12" t="s">
        <v>30</v>
      </c>
      <c r="F158" s="12" t="s">
        <v>29</v>
      </c>
      <c r="G158" s="10">
        <v>0</v>
      </c>
      <c r="H158" s="10">
        <v>145971.89000000001</v>
      </c>
      <c r="I158" s="10">
        <v>0</v>
      </c>
      <c r="J158" s="5"/>
      <c r="K158" s="5"/>
      <c r="L158" s="5"/>
      <c r="M158" s="8" t="s">
        <v>17</v>
      </c>
      <c r="N158" s="7">
        <f>IF(G158&gt;0,I158/G158,0)</f>
        <v>0</v>
      </c>
      <c r="O158" s="7">
        <f>IF(H158&gt;0,I158/H158,0)</f>
        <v>0</v>
      </c>
      <c r="P158" s="6">
        <f>IF(J158=0,0,L158/J158)</f>
        <v>0</v>
      </c>
      <c r="Q158" s="6">
        <f>IF(L158=0,0,L158/K158)</f>
        <v>0</v>
      </c>
    </row>
    <row r="159" spans="1:17" x14ac:dyDescent="0.25">
      <c r="A159" s="12" t="s">
        <v>311</v>
      </c>
      <c r="B159" s="12" t="s">
        <v>312</v>
      </c>
      <c r="C159" s="12" t="s">
        <v>175</v>
      </c>
      <c r="D159" s="12" t="s">
        <v>143</v>
      </c>
      <c r="E159" s="12" t="s">
        <v>30</v>
      </c>
      <c r="F159" s="12" t="s">
        <v>29</v>
      </c>
      <c r="G159" s="10">
        <v>0</v>
      </c>
      <c r="H159" s="10">
        <v>1910049.59</v>
      </c>
      <c r="I159" s="10">
        <v>644992.73</v>
      </c>
      <c r="J159" s="5"/>
      <c r="K159" s="5"/>
      <c r="L159" s="5"/>
      <c r="M159" s="8" t="s">
        <v>17</v>
      </c>
      <c r="N159" s="7">
        <f>IF(G159&gt;0,I159/G159,0)</f>
        <v>0</v>
      </c>
      <c r="O159" s="7">
        <f>IF(H159&gt;0,I159/H159,0)</f>
        <v>0.33768376139385992</v>
      </c>
      <c r="P159" s="6">
        <f>IF(J159=0,0,L159/J159)</f>
        <v>0</v>
      </c>
      <c r="Q159" s="6">
        <f>IF(L159=0,0,L159/K159)</f>
        <v>0</v>
      </c>
    </row>
    <row r="160" spans="1:17" x14ac:dyDescent="0.25">
      <c r="A160" s="12" t="s">
        <v>313</v>
      </c>
      <c r="B160" s="12" t="s">
        <v>314</v>
      </c>
      <c r="C160" s="12" t="s">
        <v>175</v>
      </c>
      <c r="D160" s="12" t="s">
        <v>143</v>
      </c>
      <c r="E160" s="12" t="s">
        <v>30</v>
      </c>
      <c r="F160" s="12" t="s">
        <v>29</v>
      </c>
      <c r="G160" s="10">
        <v>0</v>
      </c>
      <c r="H160" s="10">
        <v>9050749.6099999994</v>
      </c>
      <c r="I160" s="10">
        <v>2892131.14</v>
      </c>
      <c r="J160" s="5"/>
      <c r="K160" s="5"/>
      <c r="L160" s="5"/>
      <c r="M160" s="8" t="s">
        <v>17</v>
      </c>
      <c r="N160" s="7">
        <f>IF(G160&gt;0,I160/G160,0)</f>
        <v>0</v>
      </c>
      <c r="O160" s="7">
        <f>IF(H160&gt;0,I160/H160,0)</f>
        <v>0.31954603371244961</v>
      </c>
      <c r="P160" s="6">
        <f>IF(J160=0,0,L160/J160)</f>
        <v>0</v>
      </c>
      <c r="Q160" s="6">
        <f>IF(L160=0,0,L160/K160)</f>
        <v>0</v>
      </c>
    </row>
    <row r="161" spans="1:17" x14ac:dyDescent="0.25">
      <c r="A161" s="12" t="s">
        <v>315</v>
      </c>
      <c r="B161" s="12" t="s">
        <v>316</v>
      </c>
      <c r="C161" s="12" t="s">
        <v>175</v>
      </c>
      <c r="D161" s="12" t="s">
        <v>143</v>
      </c>
      <c r="E161" s="12" t="s">
        <v>30</v>
      </c>
      <c r="F161" s="12" t="s">
        <v>29</v>
      </c>
      <c r="G161" s="10">
        <v>0</v>
      </c>
      <c r="H161" s="10">
        <v>1577495.43</v>
      </c>
      <c r="I161" s="10">
        <v>1567250.21</v>
      </c>
      <c r="J161" s="5"/>
      <c r="K161" s="5"/>
      <c r="L161" s="5"/>
      <c r="M161" s="8" t="s">
        <v>17</v>
      </c>
      <c r="N161" s="7">
        <f>IF(G161&gt;0,I161/G161,0)</f>
        <v>0</v>
      </c>
      <c r="O161" s="7">
        <f>IF(H161&gt;0,I161/H161,0)</f>
        <v>0.99350538847519831</v>
      </c>
      <c r="P161" s="6">
        <f>IF(J161=0,0,L161/J161)</f>
        <v>0</v>
      </c>
      <c r="Q161" s="6">
        <f>IF(L161=0,0,L161/K161)</f>
        <v>0</v>
      </c>
    </row>
    <row r="162" spans="1:17" x14ac:dyDescent="0.25">
      <c r="A162" s="12" t="s">
        <v>317</v>
      </c>
      <c r="B162" s="12" t="s">
        <v>318</v>
      </c>
      <c r="C162" s="12" t="s">
        <v>175</v>
      </c>
      <c r="D162" s="12" t="s">
        <v>143</v>
      </c>
      <c r="E162" s="12" t="s">
        <v>30</v>
      </c>
      <c r="F162" s="12" t="s">
        <v>29</v>
      </c>
      <c r="G162" s="10">
        <v>0</v>
      </c>
      <c r="H162" s="10">
        <v>360000</v>
      </c>
      <c r="I162" s="10">
        <v>0</v>
      </c>
      <c r="J162" s="5"/>
      <c r="K162" s="5"/>
      <c r="L162" s="5"/>
      <c r="M162" s="8" t="s">
        <v>17</v>
      </c>
      <c r="N162" s="7">
        <f>IF(G162&gt;0,I162/G162,0)</f>
        <v>0</v>
      </c>
      <c r="O162" s="7">
        <f>IF(H162&gt;0,I162/H162,0)</f>
        <v>0</v>
      </c>
      <c r="P162" s="6">
        <f>IF(J162=0,0,L162/J162)</f>
        <v>0</v>
      </c>
      <c r="Q162" s="6">
        <f>IF(L162=0,0,L162/K162)</f>
        <v>0</v>
      </c>
    </row>
    <row r="163" spans="1:17" x14ac:dyDescent="0.25">
      <c r="A163" s="12" t="s">
        <v>319</v>
      </c>
      <c r="B163" s="12" t="s">
        <v>320</v>
      </c>
      <c r="C163" s="12" t="s">
        <v>175</v>
      </c>
      <c r="D163" s="12" t="s">
        <v>143</v>
      </c>
      <c r="E163" s="12" t="s">
        <v>30</v>
      </c>
      <c r="F163" s="12" t="s">
        <v>29</v>
      </c>
      <c r="G163" s="10">
        <v>0</v>
      </c>
      <c r="H163" s="10">
        <v>0</v>
      </c>
      <c r="I163" s="10">
        <v>0</v>
      </c>
      <c r="J163" s="5"/>
      <c r="K163" s="5"/>
      <c r="L163" s="5"/>
      <c r="M163" s="8" t="s">
        <v>17</v>
      </c>
      <c r="N163" s="7">
        <f>IF(G163&gt;0,I163/G163,0)</f>
        <v>0</v>
      </c>
      <c r="O163" s="7">
        <f>IF(H163&gt;0,I163/H163,0)</f>
        <v>0</v>
      </c>
      <c r="P163" s="6">
        <f>IF(J163=0,0,L163/J163)</f>
        <v>0</v>
      </c>
      <c r="Q163" s="6">
        <f>IF(L163=0,0,L163/K163)</f>
        <v>0</v>
      </c>
    </row>
    <row r="164" spans="1:17" x14ac:dyDescent="0.25">
      <c r="A164" s="12" t="s">
        <v>321</v>
      </c>
      <c r="B164" s="12" t="s">
        <v>322</v>
      </c>
      <c r="C164" s="12" t="s">
        <v>175</v>
      </c>
      <c r="D164" s="12" t="s">
        <v>143</v>
      </c>
      <c r="E164" s="12" t="s">
        <v>30</v>
      </c>
      <c r="F164" s="12" t="s">
        <v>29</v>
      </c>
      <c r="G164" s="10">
        <v>0</v>
      </c>
      <c r="H164" s="10">
        <v>600000</v>
      </c>
      <c r="I164" s="10">
        <v>0</v>
      </c>
      <c r="J164" s="5"/>
      <c r="K164" s="5"/>
      <c r="L164" s="5"/>
      <c r="M164" s="8" t="s">
        <v>17</v>
      </c>
      <c r="N164" s="7">
        <f>IF(G164&gt;0,I164/G164,0)</f>
        <v>0</v>
      </c>
      <c r="O164" s="7">
        <f>IF(H164&gt;0,I164/H164,0)</f>
        <v>0</v>
      </c>
      <c r="P164" s="6">
        <f>IF(J164=0,0,L164/J164)</f>
        <v>0</v>
      </c>
      <c r="Q164" s="6">
        <f>IF(L164=0,0,L164/K164)</f>
        <v>0</v>
      </c>
    </row>
    <row r="165" spans="1:17" x14ac:dyDescent="0.25">
      <c r="A165" s="12" t="s">
        <v>323</v>
      </c>
      <c r="B165" s="12" t="s">
        <v>324</v>
      </c>
      <c r="C165" s="12" t="s">
        <v>175</v>
      </c>
      <c r="D165" s="12" t="s">
        <v>143</v>
      </c>
      <c r="E165" s="12" t="s">
        <v>30</v>
      </c>
      <c r="F165" s="12" t="s">
        <v>29</v>
      </c>
      <c r="G165" s="10">
        <v>0</v>
      </c>
      <c r="H165" s="10">
        <v>2350000</v>
      </c>
      <c r="I165" s="10">
        <v>1407449</v>
      </c>
      <c r="J165" s="5"/>
      <c r="K165" s="5"/>
      <c r="L165" s="5"/>
      <c r="M165" s="8" t="s">
        <v>17</v>
      </c>
      <c r="N165" s="7">
        <f>IF(G165&gt;0,I165/G165,0)</f>
        <v>0</v>
      </c>
      <c r="O165" s="7">
        <f>IF(H165&gt;0,I165/H165,0)</f>
        <v>0.5989144680851064</v>
      </c>
      <c r="P165" s="6">
        <f>IF(J165=0,0,L165/J165)</f>
        <v>0</v>
      </c>
      <c r="Q165" s="6">
        <f>IF(L165=0,0,L165/K165)</f>
        <v>0</v>
      </c>
    </row>
    <row r="166" spans="1:17" x14ac:dyDescent="0.25">
      <c r="A166" s="12" t="s">
        <v>325</v>
      </c>
      <c r="B166" s="12" t="s">
        <v>326</v>
      </c>
      <c r="C166" s="12" t="s">
        <v>175</v>
      </c>
      <c r="D166" s="12" t="s">
        <v>143</v>
      </c>
      <c r="E166" s="12" t="s">
        <v>30</v>
      </c>
      <c r="F166" s="12" t="s">
        <v>29</v>
      </c>
      <c r="G166" s="10">
        <v>0</v>
      </c>
      <c r="H166" s="10">
        <v>3799652.37</v>
      </c>
      <c r="I166" s="10">
        <v>3799652.37</v>
      </c>
      <c r="J166" s="5"/>
      <c r="K166" s="5"/>
      <c r="L166" s="5"/>
      <c r="M166" s="8" t="s">
        <v>17</v>
      </c>
      <c r="N166" s="7">
        <f>IF(G166&gt;0,I166/G166,0)</f>
        <v>0</v>
      </c>
      <c r="O166" s="7">
        <f>IF(H166&gt;0,I166/H166,0)</f>
        <v>1</v>
      </c>
      <c r="P166" s="6">
        <f>IF(J166=0,0,L166/J166)</f>
        <v>0</v>
      </c>
      <c r="Q166" s="6">
        <f>IF(L166=0,0,L166/K166)</f>
        <v>0</v>
      </c>
    </row>
    <row r="167" spans="1:17" x14ac:dyDescent="0.25">
      <c r="A167" s="12" t="s">
        <v>327</v>
      </c>
      <c r="B167" s="12" t="s">
        <v>328</v>
      </c>
      <c r="C167" s="12" t="s">
        <v>175</v>
      </c>
      <c r="D167" s="12" t="s">
        <v>143</v>
      </c>
      <c r="E167" s="12" t="s">
        <v>30</v>
      </c>
      <c r="F167" s="12" t="s">
        <v>29</v>
      </c>
      <c r="G167" s="10">
        <v>0</v>
      </c>
      <c r="H167" s="10">
        <v>919230.18</v>
      </c>
      <c r="I167" s="10">
        <v>919230.18</v>
      </c>
      <c r="J167" s="5"/>
      <c r="K167" s="5"/>
      <c r="L167" s="5"/>
      <c r="M167" s="8" t="s">
        <v>17</v>
      </c>
      <c r="N167" s="7">
        <f>IF(G167&gt;0,I167/G167,0)</f>
        <v>0</v>
      </c>
      <c r="O167" s="7">
        <f>IF(H167&gt;0,I167/H167,0)</f>
        <v>1</v>
      </c>
      <c r="P167" s="6">
        <f>IF(J167=0,0,L167/J167)</f>
        <v>0</v>
      </c>
      <c r="Q167" s="6">
        <f>IF(L167=0,0,L167/K167)</f>
        <v>0</v>
      </c>
    </row>
    <row r="168" spans="1:17" x14ac:dyDescent="0.25">
      <c r="A168" s="12" t="s">
        <v>329</v>
      </c>
      <c r="B168" s="12" t="s">
        <v>330</v>
      </c>
      <c r="C168" s="12" t="s">
        <v>175</v>
      </c>
      <c r="D168" s="12" t="s">
        <v>143</v>
      </c>
      <c r="E168" s="12" t="s">
        <v>30</v>
      </c>
      <c r="F168" s="12" t="s">
        <v>29</v>
      </c>
      <c r="G168" s="10">
        <v>0</v>
      </c>
      <c r="H168" s="10">
        <v>674470.22</v>
      </c>
      <c r="I168" s="10">
        <v>0</v>
      </c>
      <c r="J168" s="5"/>
      <c r="K168" s="5"/>
      <c r="L168" s="5"/>
      <c r="M168" s="8" t="s">
        <v>17</v>
      </c>
      <c r="N168" s="7">
        <f>IF(G168&gt;0,I168/G168,0)</f>
        <v>0</v>
      </c>
      <c r="O168" s="7">
        <f>IF(H168&gt;0,I168/H168,0)</f>
        <v>0</v>
      </c>
      <c r="P168" s="6">
        <f>IF(J168=0,0,L168/J168)</f>
        <v>0</v>
      </c>
      <c r="Q168" s="6">
        <f>IF(L168=0,0,L168/K168)</f>
        <v>0</v>
      </c>
    </row>
    <row r="169" spans="1:17" x14ac:dyDescent="0.25">
      <c r="A169" s="12" t="s">
        <v>331</v>
      </c>
      <c r="B169" s="12" t="s">
        <v>332</v>
      </c>
      <c r="C169" s="12" t="s">
        <v>175</v>
      </c>
      <c r="D169" s="12" t="s">
        <v>143</v>
      </c>
      <c r="E169" s="12" t="s">
        <v>30</v>
      </c>
      <c r="F169" s="12" t="s">
        <v>29</v>
      </c>
      <c r="G169" s="10">
        <v>0</v>
      </c>
      <c r="H169" s="10">
        <v>5200000</v>
      </c>
      <c r="I169" s="10">
        <v>0</v>
      </c>
      <c r="J169" s="5"/>
      <c r="K169" s="5"/>
      <c r="L169" s="5"/>
      <c r="M169" s="8" t="s">
        <v>17</v>
      </c>
      <c r="N169" s="7">
        <f>IF(G169&gt;0,I169/G169,0)</f>
        <v>0</v>
      </c>
      <c r="O169" s="7">
        <f>IF(H169&gt;0,I169/H169,0)</f>
        <v>0</v>
      </c>
      <c r="P169" s="6">
        <f>IF(J169=0,0,L169/J169)</f>
        <v>0</v>
      </c>
      <c r="Q169" s="6">
        <f>IF(L169=0,0,L169/K169)</f>
        <v>0</v>
      </c>
    </row>
    <row r="170" spans="1:17" x14ac:dyDescent="0.25">
      <c r="A170" s="12" t="s">
        <v>333</v>
      </c>
      <c r="B170" s="12" t="s">
        <v>334</v>
      </c>
      <c r="C170" s="12" t="s">
        <v>175</v>
      </c>
      <c r="D170" s="12" t="s">
        <v>143</v>
      </c>
      <c r="E170" s="12" t="s">
        <v>30</v>
      </c>
      <c r="F170" s="12" t="s">
        <v>29</v>
      </c>
      <c r="G170" s="10">
        <v>0</v>
      </c>
      <c r="H170" s="10">
        <v>3200000</v>
      </c>
      <c r="I170" s="10">
        <v>0</v>
      </c>
      <c r="J170" s="5"/>
      <c r="K170" s="5"/>
      <c r="L170" s="5"/>
      <c r="M170" s="8" t="s">
        <v>17</v>
      </c>
      <c r="N170" s="7">
        <f>IF(G170&gt;0,I170/G170,0)</f>
        <v>0</v>
      </c>
      <c r="O170" s="7">
        <f>IF(H170&gt;0,I170/H170,0)</f>
        <v>0</v>
      </c>
      <c r="P170" s="6">
        <f>IF(J170=0,0,L170/J170)</f>
        <v>0</v>
      </c>
      <c r="Q170" s="6">
        <f>IF(L170=0,0,L170/K170)</f>
        <v>0</v>
      </c>
    </row>
    <row r="171" spans="1:17" x14ac:dyDescent="0.25">
      <c r="A171" s="12" t="s">
        <v>335</v>
      </c>
      <c r="B171" s="12" t="s">
        <v>336</v>
      </c>
      <c r="C171" s="12" t="s">
        <v>175</v>
      </c>
      <c r="D171" s="12" t="s">
        <v>143</v>
      </c>
      <c r="E171" s="12" t="s">
        <v>30</v>
      </c>
      <c r="F171" s="12" t="s">
        <v>29</v>
      </c>
      <c r="G171" s="10">
        <v>0</v>
      </c>
      <c r="H171" s="10">
        <v>2800000</v>
      </c>
      <c r="I171" s="10">
        <v>0</v>
      </c>
      <c r="J171" s="5"/>
      <c r="K171" s="5"/>
      <c r="L171" s="5"/>
      <c r="M171" s="8" t="s">
        <v>17</v>
      </c>
      <c r="N171" s="7">
        <f>IF(G171&gt;0,I171/G171,0)</f>
        <v>0</v>
      </c>
      <c r="O171" s="7">
        <f>IF(H171&gt;0,I171/H171,0)</f>
        <v>0</v>
      </c>
      <c r="P171" s="6">
        <f>IF(J171=0,0,L171/J171)</f>
        <v>0</v>
      </c>
      <c r="Q171" s="6">
        <f>IF(L171=0,0,L171/K171)</f>
        <v>0</v>
      </c>
    </row>
    <row r="172" spans="1:17" x14ac:dyDescent="0.25">
      <c r="A172" s="12" t="s">
        <v>337</v>
      </c>
      <c r="B172" s="12" t="s">
        <v>338</v>
      </c>
      <c r="C172" s="12" t="s">
        <v>175</v>
      </c>
      <c r="D172" s="12" t="s">
        <v>143</v>
      </c>
      <c r="E172" s="12" t="s">
        <v>30</v>
      </c>
      <c r="F172" s="12" t="s">
        <v>29</v>
      </c>
      <c r="G172" s="10">
        <v>0</v>
      </c>
      <c r="H172" s="10">
        <v>1000000</v>
      </c>
      <c r="I172" s="10">
        <v>0</v>
      </c>
      <c r="J172" s="5"/>
      <c r="K172" s="5"/>
      <c r="L172" s="5"/>
      <c r="M172" s="8" t="s">
        <v>17</v>
      </c>
      <c r="N172" s="7">
        <f>IF(G172&gt;0,I172/G172,0)</f>
        <v>0</v>
      </c>
      <c r="O172" s="7">
        <f>IF(H172&gt;0,I172/H172,0)</f>
        <v>0</v>
      </c>
      <c r="P172" s="6">
        <f>IF(J172=0,0,L172/J172)</f>
        <v>0</v>
      </c>
      <c r="Q172" s="6">
        <f>IF(L172=0,0,L172/K172)</f>
        <v>0</v>
      </c>
    </row>
    <row r="173" spans="1:17" x14ac:dyDescent="0.25">
      <c r="A173" s="12" t="s">
        <v>339</v>
      </c>
      <c r="B173" s="12" t="s">
        <v>340</v>
      </c>
      <c r="C173" s="12" t="s">
        <v>175</v>
      </c>
      <c r="D173" s="12" t="s">
        <v>143</v>
      </c>
      <c r="E173" s="12" t="s">
        <v>30</v>
      </c>
      <c r="F173" s="12" t="s">
        <v>29</v>
      </c>
      <c r="G173" s="10">
        <v>0</v>
      </c>
      <c r="H173" s="10">
        <v>1589950.41</v>
      </c>
      <c r="I173" s="10">
        <v>0</v>
      </c>
      <c r="J173" s="5"/>
      <c r="K173" s="5"/>
      <c r="L173" s="5"/>
      <c r="M173" s="8" t="s">
        <v>17</v>
      </c>
      <c r="N173" s="7">
        <f>IF(G173&gt;0,I173/G173,0)</f>
        <v>0</v>
      </c>
      <c r="O173" s="7">
        <f>IF(H173&gt;0,I173/H173,0)</f>
        <v>0</v>
      </c>
      <c r="P173" s="6">
        <f>IF(J173=0,0,L173/J173)</f>
        <v>0</v>
      </c>
      <c r="Q173" s="6">
        <f>IF(L173=0,0,L173/K173)</f>
        <v>0</v>
      </c>
    </row>
    <row r="174" spans="1:17" x14ac:dyDescent="0.25">
      <c r="A174" s="12" t="s">
        <v>341</v>
      </c>
      <c r="B174" s="12" t="s">
        <v>342</v>
      </c>
      <c r="C174" s="12" t="s">
        <v>175</v>
      </c>
      <c r="D174" s="12" t="s">
        <v>143</v>
      </c>
      <c r="E174" s="12" t="s">
        <v>30</v>
      </c>
      <c r="F174" s="12" t="s">
        <v>29</v>
      </c>
      <c r="G174" s="10">
        <v>0</v>
      </c>
      <c r="H174" s="10">
        <v>4755475.9400000004</v>
      </c>
      <c r="I174" s="10">
        <v>0</v>
      </c>
      <c r="J174" s="5"/>
      <c r="K174" s="5"/>
      <c r="L174" s="5"/>
      <c r="M174" s="8" t="s">
        <v>17</v>
      </c>
      <c r="N174" s="7">
        <f>IF(G174&gt;0,I174/G174,0)</f>
        <v>0</v>
      </c>
      <c r="O174" s="7">
        <f>IF(H174&gt;0,I174/H174,0)</f>
        <v>0</v>
      </c>
      <c r="P174" s="6">
        <f>IF(J174=0,0,L174/J174)</f>
        <v>0</v>
      </c>
      <c r="Q174" s="6">
        <f>IF(L174=0,0,L174/K174)</f>
        <v>0</v>
      </c>
    </row>
    <row r="175" spans="1:17" x14ac:dyDescent="0.25">
      <c r="A175" s="12" t="s">
        <v>343</v>
      </c>
      <c r="B175" s="12" t="s">
        <v>344</v>
      </c>
      <c r="C175" s="12" t="s">
        <v>175</v>
      </c>
      <c r="D175" s="12" t="s">
        <v>143</v>
      </c>
      <c r="E175" s="12" t="s">
        <v>30</v>
      </c>
      <c r="F175" s="12" t="s">
        <v>29</v>
      </c>
      <c r="G175" s="10">
        <v>0</v>
      </c>
      <c r="H175" s="10">
        <v>180033.19</v>
      </c>
      <c r="I175" s="10">
        <v>0</v>
      </c>
      <c r="J175" s="5"/>
      <c r="K175" s="5"/>
      <c r="L175" s="5"/>
      <c r="M175" s="8" t="s">
        <v>17</v>
      </c>
      <c r="N175" s="7">
        <f>IF(G175&gt;0,I175/G175,0)</f>
        <v>0</v>
      </c>
      <c r="O175" s="7">
        <f>IF(H175&gt;0,I175/H175,0)</f>
        <v>0</v>
      </c>
      <c r="P175" s="6">
        <f>IF(J175=0,0,L175/J175)</f>
        <v>0</v>
      </c>
      <c r="Q175" s="6">
        <f>IF(L175=0,0,L175/K175)</f>
        <v>0</v>
      </c>
    </row>
    <row r="176" spans="1:17" x14ac:dyDescent="0.25">
      <c r="A176" s="12" t="s">
        <v>345</v>
      </c>
      <c r="B176" s="12" t="s">
        <v>346</v>
      </c>
      <c r="C176" s="12" t="s">
        <v>175</v>
      </c>
      <c r="D176" s="12" t="s">
        <v>143</v>
      </c>
      <c r="E176" s="12" t="s">
        <v>30</v>
      </c>
      <c r="F176" s="12" t="s">
        <v>29</v>
      </c>
      <c r="G176" s="10">
        <v>0</v>
      </c>
      <c r="H176" s="10">
        <v>500000</v>
      </c>
      <c r="I176" s="10">
        <v>0</v>
      </c>
      <c r="J176" s="5"/>
      <c r="K176" s="5"/>
      <c r="L176" s="5"/>
      <c r="M176" s="8" t="s">
        <v>17</v>
      </c>
      <c r="N176" s="7">
        <f>IF(G176&gt;0,I176/G176,0)</f>
        <v>0</v>
      </c>
      <c r="O176" s="7">
        <f>IF(H176&gt;0,I176/H176,0)</f>
        <v>0</v>
      </c>
      <c r="P176" s="6">
        <f>IF(J176=0,0,L176/J176)</f>
        <v>0</v>
      </c>
      <c r="Q176" s="6">
        <f>IF(L176=0,0,L176/K176)</f>
        <v>0</v>
      </c>
    </row>
    <row r="177" spans="1:17" x14ac:dyDescent="0.25">
      <c r="A177" s="12" t="s">
        <v>39</v>
      </c>
      <c r="B177" s="12" t="s">
        <v>40</v>
      </c>
      <c r="C177" s="12" t="s">
        <v>175</v>
      </c>
      <c r="D177" s="12" t="s">
        <v>143</v>
      </c>
      <c r="E177" s="12" t="s">
        <v>42</v>
      </c>
      <c r="F177" s="12" t="s">
        <v>41</v>
      </c>
      <c r="G177" s="10">
        <v>59139695.789999999</v>
      </c>
      <c r="H177" s="10">
        <v>1279396.33</v>
      </c>
      <c r="I177" s="10">
        <v>0</v>
      </c>
      <c r="J177" s="5"/>
      <c r="K177" s="5"/>
      <c r="L177" s="5"/>
      <c r="M177" s="8" t="s">
        <v>17</v>
      </c>
      <c r="N177" s="7">
        <f>IF(G177&gt;0,I177/G177,0)</f>
        <v>0</v>
      </c>
      <c r="O177" s="7">
        <f>IF(H177&gt;0,I177/H177,0)</f>
        <v>0</v>
      </c>
      <c r="P177" s="6">
        <f>IF(J177=0,0,L177/J177)</f>
        <v>0</v>
      </c>
      <c r="Q177" s="6">
        <f>IF(L177=0,0,L177/K177)</f>
        <v>0</v>
      </c>
    </row>
    <row r="178" spans="1:17" x14ac:dyDescent="0.25">
      <c r="A178" s="12" t="s">
        <v>347</v>
      </c>
      <c r="B178" s="12" t="s">
        <v>147</v>
      </c>
      <c r="C178" s="12" t="s">
        <v>348</v>
      </c>
      <c r="D178" s="12" t="s">
        <v>143</v>
      </c>
      <c r="E178" s="12" t="s">
        <v>30</v>
      </c>
      <c r="F178" s="12" t="s">
        <v>29</v>
      </c>
      <c r="G178" s="10">
        <v>0</v>
      </c>
      <c r="H178" s="10">
        <v>181406.8</v>
      </c>
      <c r="I178" s="10">
        <v>181406.8</v>
      </c>
      <c r="J178" s="5"/>
      <c r="K178" s="5"/>
      <c r="L178" s="5"/>
      <c r="M178" s="8" t="s">
        <v>17</v>
      </c>
      <c r="N178" s="7">
        <f>IF(G178&gt;0,I178/G178,0)</f>
        <v>0</v>
      </c>
      <c r="O178" s="7">
        <f>IF(H178&gt;0,I178/H178,0)</f>
        <v>1</v>
      </c>
      <c r="P178" s="6">
        <f>IF(J178=0,0,L178/J178)</f>
        <v>0</v>
      </c>
      <c r="Q178" s="6">
        <f>IF(L178=0,0,L178/K178)</f>
        <v>0</v>
      </c>
    </row>
    <row r="179" spans="1:17" x14ac:dyDescent="0.25">
      <c r="A179" s="12" t="s">
        <v>349</v>
      </c>
      <c r="B179" s="12" t="s">
        <v>350</v>
      </c>
      <c r="C179" s="12" t="s">
        <v>348</v>
      </c>
      <c r="D179" s="12" t="s">
        <v>143</v>
      </c>
      <c r="E179" s="12" t="s">
        <v>30</v>
      </c>
      <c r="F179" s="12" t="s">
        <v>29</v>
      </c>
      <c r="G179" s="10">
        <v>0</v>
      </c>
      <c r="H179" s="10">
        <v>841.08</v>
      </c>
      <c r="I179" s="10">
        <v>0</v>
      </c>
      <c r="J179" s="5"/>
      <c r="K179" s="5"/>
      <c r="L179" s="5"/>
      <c r="M179" s="8" t="s">
        <v>17</v>
      </c>
      <c r="N179" s="7">
        <f>IF(G179&gt;0,I179/G179,0)</f>
        <v>0</v>
      </c>
      <c r="O179" s="7">
        <f>IF(H179&gt;0,I179/H179,0)</f>
        <v>0</v>
      </c>
      <c r="P179" s="6">
        <f>IF(J179=0,0,L179/J179)</f>
        <v>0</v>
      </c>
      <c r="Q179" s="6">
        <f>IF(L179=0,0,L179/K179)</f>
        <v>0</v>
      </c>
    </row>
    <row r="180" spans="1:17" x14ac:dyDescent="0.25">
      <c r="A180" s="12" t="s">
        <v>351</v>
      </c>
      <c r="B180" s="12" t="s">
        <v>352</v>
      </c>
      <c r="C180" s="12" t="s">
        <v>348</v>
      </c>
      <c r="D180" s="12" t="s">
        <v>143</v>
      </c>
      <c r="E180" s="12" t="s">
        <v>30</v>
      </c>
      <c r="F180" s="12" t="s">
        <v>29</v>
      </c>
      <c r="G180" s="10">
        <v>0</v>
      </c>
      <c r="H180" s="10">
        <v>1047334.12</v>
      </c>
      <c r="I180" s="10">
        <v>1047334.12</v>
      </c>
      <c r="J180" s="5"/>
      <c r="K180" s="5"/>
      <c r="L180" s="5"/>
      <c r="M180" s="8" t="s">
        <v>17</v>
      </c>
      <c r="N180" s="7">
        <f>IF(G180&gt;0,I180/G180,0)</f>
        <v>0</v>
      </c>
      <c r="O180" s="7">
        <f>IF(H180&gt;0,I180/H180,0)</f>
        <v>1</v>
      </c>
      <c r="P180" s="6">
        <f>IF(J180=0,0,L180/J180)</f>
        <v>0</v>
      </c>
      <c r="Q180" s="6">
        <f>IF(L180=0,0,L180/K180)</f>
        <v>0</v>
      </c>
    </row>
    <row r="181" spans="1:17" x14ac:dyDescent="0.25">
      <c r="A181" s="12" t="s">
        <v>353</v>
      </c>
      <c r="B181" s="12" t="s">
        <v>354</v>
      </c>
      <c r="C181" s="12" t="s">
        <v>348</v>
      </c>
      <c r="D181" s="12" t="s">
        <v>143</v>
      </c>
      <c r="E181" s="12" t="s">
        <v>30</v>
      </c>
      <c r="F181" s="12" t="s">
        <v>29</v>
      </c>
      <c r="G181" s="10">
        <v>0</v>
      </c>
      <c r="H181" s="10">
        <v>1871238.02</v>
      </c>
      <c r="I181" s="10">
        <v>1851903.62</v>
      </c>
      <c r="J181" s="5"/>
      <c r="K181" s="5"/>
      <c r="L181" s="5"/>
      <c r="M181" s="8" t="s">
        <v>17</v>
      </c>
      <c r="N181" s="7">
        <f>IF(G181&gt;0,I181/G181,0)</f>
        <v>0</v>
      </c>
      <c r="O181" s="7">
        <f>IF(H181&gt;0,I181/H181,0)</f>
        <v>0.98966758916110531</v>
      </c>
      <c r="P181" s="6">
        <f>IF(J181=0,0,L181/J181)</f>
        <v>0</v>
      </c>
      <c r="Q181" s="6">
        <f>IF(L181=0,0,L181/K181)</f>
        <v>0</v>
      </c>
    </row>
    <row r="182" spans="1:17" x14ac:dyDescent="0.25">
      <c r="A182" s="12" t="s">
        <v>355</v>
      </c>
      <c r="B182" s="12" t="s">
        <v>356</v>
      </c>
      <c r="C182" s="12" t="s">
        <v>348</v>
      </c>
      <c r="D182" s="12" t="s">
        <v>143</v>
      </c>
      <c r="E182" s="12" t="s">
        <v>30</v>
      </c>
      <c r="F182" s="12" t="s">
        <v>29</v>
      </c>
      <c r="G182" s="10">
        <v>0</v>
      </c>
      <c r="H182" s="10">
        <v>655481.04</v>
      </c>
      <c r="I182" s="10">
        <v>655481.04</v>
      </c>
      <c r="J182" s="5"/>
      <c r="K182" s="5"/>
      <c r="L182" s="5"/>
      <c r="M182" s="8" t="s">
        <v>17</v>
      </c>
      <c r="N182" s="7">
        <f>IF(G182&gt;0,I182/G182,0)</f>
        <v>0</v>
      </c>
      <c r="O182" s="7">
        <f>IF(H182&gt;0,I182/H182,0)</f>
        <v>1</v>
      </c>
      <c r="P182" s="6">
        <f>IF(J182=0,0,L182/J182)</f>
        <v>0</v>
      </c>
      <c r="Q182" s="6">
        <f>IF(L182=0,0,L182/K182)</f>
        <v>0</v>
      </c>
    </row>
    <row r="183" spans="1:17" x14ac:dyDescent="0.25">
      <c r="A183" s="12" t="s">
        <v>357</v>
      </c>
      <c r="B183" s="12" t="s">
        <v>358</v>
      </c>
      <c r="C183" s="12" t="s">
        <v>348</v>
      </c>
      <c r="D183" s="12" t="s">
        <v>143</v>
      </c>
      <c r="E183" s="12" t="s">
        <v>30</v>
      </c>
      <c r="F183" s="12" t="s">
        <v>29</v>
      </c>
      <c r="G183" s="10">
        <v>0</v>
      </c>
      <c r="H183" s="10">
        <v>746761.25</v>
      </c>
      <c r="I183" s="10">
        <v>744053.2</v>
      </c>
      <c r="J183" s="5"/>
      <c r="K183" s="5"/>
      <c r="L183" s="5"/>
      <c r="M183" s="8" t="s">
        <v>17</v>
      </c>
      <c r="N183" s="7">
        <f>IF(G183&gt;0,I183/G183,0)</f>
        <v>0</v>
      </c>
      <c r="O183" s="7">
        <f>IF(H183&gt;0,I183/H183,0)</f>
        <v>0.99637360669156305</v>
      </c>
      <c r="P183" s="6">
        <f>IF(J183=0,0,L183/J183)</f>
        <v>0</v>
      </c>
      <c r="Q183" s="6">
        <f>IF(L183=0,0,L183/K183)</f>
        <v>0</v>
      </c>
    </row>
    <row r="184" spans="1:17" x14ac:dyDescent="0.25">
      <c r="A184" s="12" t="s">
        <v>359</v>
      </c>
      <c r="B184" s="12" t="s">
        <v>360</v>
      </c>
      <c r="C184" s="12" t="s">
        <v>348</v>
      </c>
      <c r="D184" s="12" t="s">
        <v>143</v>
      </c>
      <c r="E184" s="12" t="s">
        <v>30</v>
      </c>
      <c r="F184" s="12" t="s">
        <v>29</v>
      </c>
      <c r="G184" s="10">
        <v>0</v>
      </c>
      <c r="H184" s="10">
        <v>3074.67</v>
      </c>
      <c r="I184" s="10">
        <v>0</v>
      </c>
      <c r="J184" s="5"/>
      <c r="K184" s="5"/>
      <c r="L184" s="5"/>
      <c r="M184" s="8" t="s">
        <v>17</v>
      </c>
      <c r="N184" s="7">
        <f>IF(G184&gt;0,I184/G184,0)</f>
        <v>0</v>
      </c>
      <c r="O184" s="7">
        <f>IF(H184&gt;0,I184/H184,0)</f>
        <v>0</v>
      </c>
      <c r="P184" s="6">
        <f>IF(J184=0,0,L184/J184)</f>
        <v>0</v>
      </c>
      <c r="Q184" s="6">
        <f>IF(L184=0,0,L184/K184)</f>
        <v>0</v>
      </c>
    </row>
    <row r="185" spans="1:17" x14ac:dyDescent="0.25">
      <c r="A185" s="12" t="s">
        <v>361</v>
      </c>
      <c r="B185" s="12" t="s">
        <v>362</v>
      </c>
      <c r="C185" s="12" t="s">
        <v>348</v>
      </c>
      <c r="D185" s="12" t="s">
        <v>143</v>
      </c>
      <c r="E185" s="12" t="s">
        <v>30</v>
      </c>
      <c r="F185" s="12" t="s">
        <v>29</v>
      </c>
      <c r="G185" s="10">
        <v>0</v>
      </c>
      <c r="H185" s="10">
        <v>999630.08</v>
      </c>
      <c r="I185" s="10">
        <v>999630.07</v>
      </c>
      <c r="J185" s="5"/>
      <c r="K185" s="5"/>
      <c r="L185" s="5"/>
      <c r="M185" s="8" t="s">
        <v>17</v>
      </c>
      <c r="N185" s="7">
        <f>IF(G185&gt;0,I185/G185,0)</f>
        <v>0</v>
      </c>
      <c r="O185" s="7">
        <f>IF(H185&gt;0,I185/H185,0)</f>
        <v>0.99999998999629947</v>
      </c>
      <c r="P185" s="6">
        <f>IF(J185=0,0,L185/J185)</f>
        <v>0</v>
      </c>
      <c r="Q185" s="6">
        <f>IF(L185=0,0,L185/K185)</f>
        <v>0</v>
      </c>
    </row>
    <row r="186" spans="1:17" x14ac:dyDescent="0.25">
      <c r="A186" s="12" t="s">
        <v>363</v>
      </c>
      <c r="B186" s="12" t="s">
        <v>364</v>
      </c>
      <c r="C186" s="12" t="s">
        <v>348</v>
      </c>
      <c r="D186" s="12" t="s">
        <v>143</v>
      </c>
      <c r="E186" s="12" t="s">
        <v>30</v>
      </c>
      <c r="F186" s="12" t="s">
        <v>29</v>
      </c>
      <c r="G186" s="10">
        <v>0</v>
      </c>
      <c r="H186" s="10">
        <v>725882.94</v>
      </c>
      <c r="I186" s="10">
        <v>725882.93</v>
      </c>
      <c r="J186" s="5"/>
      <c r="K186" s="5"/>
      <c r="L186" s="5"/>
      <c r="M186" s="8" t="s">
        <v>17</v>
      </c>
      <c r="N186" s="7">
        <f>IF(G186&gt;0,I186/G186,0)</f>
        <v>0</v>
      </c>
      <c r="O186" s="7">
        <f>IF(H186&gt;0,I186/H186,0)</f>
        <v>0.99999998622367414</v>
      </c>
      <c r="P186" s="6">
        <f>IF(J186=0,0,L186/J186)</f>
        <v>0</v>
      </c>
      <c r="Q186" s="6">
        <f>IF(L186=0,0,L186/K186)</f>
        <v>0</v>
      </c>
    </row>
    <row r="187" spans="1:17" x14ac:dyDescent="0.25">
      <c r="A187" s="12" t="s">
        <v>365</v>
      </c>
      <c r="B187" s="12" t="s">
        <v>366</v>
      </c>
      <c r="C187" s="12" t="s">
        <v>348</v>
      </c>
      <c r="D187" s="12" t="s">
        <v>143</v>
      </c>
      <c r="E187" s="12" t="s">
        <v>30</v>
      </c>
      <c r="F187" s="12" t="s">
        <v>29</v>
      </c>
      <c r="G187" s="10">
        <v>0</v>
      </c>
      <c r="H187" s="10">
        <v>2148211.7400000002</v>
      </c>
      <c r="I187" s="10">
        <v>2140570.92</v>
      </c>
      <c r="J187" s="5"/>
      <c r="K187" s="5"/>
      <c r="L187" s="5"/>
      <c r="M187" s="8" t="s">
        <v>17</v>
      </c>
      <c r="N187" s="7">
        <f>IF(G187&gt;0,I187/G187,0)</f>
        <v>0</v>
      </c>
      <c r="O187" s="7">
        <f>IF(H187&gt;0,I187/H187,0)</f>
        <v>0.99644317184487585</v>
      </c>
      <c r="P187" s="6">
        <f>IF(J187=0,0,L187/J187)</f>
        <v>0</v>
      </c>
      <c r="Q187" s="6">
        <f>IF(L187=0,0,L187/K187)</f>
        <v>0</v>
      </c>
    </row>
    <row r="188" spans="1:17" x14ac:dyDescent="0.25">
      <c r="A188" s="12" t="s">
        <v>367</v>
      </c>
      <c r="B188" s="12" t="s">
        <v>368</v>
      </c>
      <c r="C188" s="12" t="s">
        <v>348</v>
      </c>
      <c r="D188" s="12" t="s">
        <v>143</v>
      </c>
      <c r="E188" s="12" t="s">
        <v>30</v>
      </c>
      <c r="F188" s="12" t="s">
        <v>29</v>
      </c>
      <c r="G188" s="10">
        <v>0</v>
      </c>
      <c r="H188" s="10">
        <v>3000000</v>
      </c>
      <c r="I188" s="10">
        <v>3000000</v>
      </c>
      <c r="J188" s="5"/>
      <c r="K188" s="5"/>
      <c r="L188" s="5"/>
      <c r="M188" s="8" t="s">
        <v>17</v>
      </c>
      <c r="N188" s="7">
        <f>IF(G188&gt;0,I188/G188,0)</f>
        <v>0</v>
      </c>
      <c r="O188" s="7">
        <f>IF(H188&gt;0,I188/H188,0)</f>
        <v>1</v>
      </c>
      <c r="P188" s="6">
        <f>IF(J188=0,0,L188/J188)</f>
        <v>0</v>
      </c>
      <c r="Q188" s="6">
        <f>IF(L188=0,0,L188/K188)</f>
        <v>0</v>
      </c>
    </row>
    <row r="189" spans="1:17" x14ac:dyDescent="0.25">
      <c r="A189" s="12" t="s">
        <v>369</v>
      </c>
      <c r="B189" s="12" t="s">
        <v>370</v>
      </c>
      <c r="C189" s="12" t="s">
        <v>348</v>
      </c>
      <c r="D189" s="12" t="s">
        <v>143</v>
      </c>
      <c r="E189" s="12" t="s">
        <v>30</v>
      </c>
      <c r="F189" s="12" t="s">
        <v>29</v>
      </c>
      <c r="G189" s="10">
        <v>0</v>
      </c>
      <c r="H189" s="10">
        <v>2500000</v>
      </c>
      <c r="I189" s="10">
        <v>2456213.58</v>
      </c>
      <c r="J189" s="5"/>
      <c r="K189" s="5"/>
      <c r="L189" s="5"/>
      <c r="M189" s="8" t="s">
        <v>17</v>
      </c>
      <c r="N189" s="7">
        <f>IF(G189&gt;0,I189/G189,0)</f>
        <v>0</v>
      </c>
      <c r="O189" s="7">
        <f>IF(H189&gt;0,I189/H189,0)</f>
        <v>0.98248543200000005</v>
      </c>
      <c r="P189" s="6">
        <f>IF(J189=0,0,L189/J189)</f>
        <v>0</v>
      </c>
      <c r="Q189" s="6">
        <f>IF(L189=0,0,L189/K189)</f>
        <v>0</v>
      </c>
    </row>
    <row r="190" spans="1:17" x14ac:dyDescent="0.25">
      <c r="A190" s="12" t="s">
        <v>371</v>
      </c>
      <c r="B190" s="12" t="s">
        <v>372</v>
      </c>
      <c r="C190" s="12" t="s">
        <v>348</v>
      </c>
      <c r="D190" s="12" t="s">
        <v>143</v>
      </c>
      <c r="E190" s="12" t="s">
        <v>30</v>
      </c>
      <c r="F190" s="12" t="s">
        <v>29</v>
      </c>
      <c r="G190" s="10">
        <v>0</v>
      </c>
      <c r="H190" s="10">
        <v>4160000</v>
      </c>
      <c r="I190" s="10">
        <v>3683985.72</v>
      </c>
      <c r="J190" s="5"/>
      <c r="K190" s="5"/>
      <c r="L190" s="5"/>
      <c r="M190" s="8" t="s">
        <v>17</v>
      </c>
      <c r="N190" s="7">
        <f>IF(G190&gt;0,I190/G190,0)</f>
        <v>0</v>
      </c>
      <c r="O190" s="7">
        <f>IF(H190&gt;0,I190/H190,0)</f>
        <v>0.88557349038461541</v>
      </c>
      <c r="P190" s="6">
        <f>IF(J190=0,0,L190/J190)</f>
        <v>0</v>
      </c>
      <c r="Q190" s="6">
        <f>IF(L190=0,0,L190/K190)</f>
        <v>0</v>
      </c>
    </row>
    <row r="191" spans="1:17" x14ac:dyDescent="0.25">
      <c r="A191" s="12" t="s">
        <v>373</v>
      </c>
      <c r="B191" s="12" t="s">
        <v>374</v>
      </c>
      <c r="C191" s="12" t="s">
        <v>348</v>
      </c>
      <c r="D191" s="12" t="s">
        <v>143</v>
      </c>
      <c r="E191" s="12" t="s">
        <v>30</v>
      </c>
      <c r="F191" s="12" t="s">
        <v>29</v>
      </c>
      <c r="G191" s="10">
        <v>0</v>
      </c>
      <c r="H191" s="10">
        <v>6498659.3300000001</v>
      </c>
      <c r="I191" s="10">
        <v>6498659.3300000001</v>
      </c>
      <c r="J191" s="5"/>
      <c r="K191" s="5"/>
      <c r="L191" s="5"/>
      <c r="M191" s="8" t="s">
        <v>17</v>
      </c>
      <c r="N191" s="7">
        <f>IF(G191&gt;0,I191/G191,0)</f>
        <v>0</v>
      </c>
      <c r="O191" s="7">
        <f>IF(H191&gt;0,I191/H191,0)</f>
        <v>1</v>
      </c>
      <c r="P191" s="6">
        <f>IF(J191=0,0,L191/J191)</f>
        <v>0</v>
      </c>
      <c r="Q191" s="6">
        <f>IF(L191=0,0,L191/K191)</f>
        <v>0</v>
      </c>
    </row>
    <row r="192" spans="1:17" x14ac:dyDescent="0.25">
      <c r="A192" s="12" t="s">
        <v>375</v>
      </c>
      <c r="B192" s="12" t="s">
        <v>376</v>
      </c>
      <c r="C192" s="12" t="s">
        <v>348</v>
      </c>
      <c r="D192" s="12" t="s">
        <v>143</v>
      </c>
      <c r="E192" s="12" t="s">
        <v>30</v>
      </c>
      <c r="F192" s="12" t="s">
        <v>29</v>
      </c>
      <c r="G192" s="10">
        <v>0</v>
      </c>
      <c r="H192" s="10">
        <v>3920000</v>
      </c>
      <c r="I192" s="10">
        <v>0</v>
      </c>
      <c r="J192" s="5"/>
      <c r="K192" s="5"/>
      <c r="L192" s="5"/>
      <c r="M192" s="8" t="s">
        <v>17</v>
      </c>
      <c r="N192" s="7">
        <f>IF(G192&gt;0,I192/G192,0)</f>
        <v>0</v>
      </c>
      <c r="O192" s="7">
        <f>IF(H192&gt;0,I192/H192,0)</f>
        <v>0</v>
      </c>
      <c r="P192" s="6">
        <f>IF(J192=0,0,L192/J192)</f>
        <v>0</v>
      </c>
      <c r="Q192" s="6">
        <f>IF(L192=0,0,L192/K192)</f>
        <v>0</v>
      </c>
    </row>
    <row r="193" spans="1:18" x14ac:dyDescent="0.25">
      <c r="A193" s="12" t="s">
        <v>377</v>
      </c>
      <c r="B193" s="12" t="s">
        <v>378</v>
      </c>
      <c r="C193" s="12" t="s">
        <v>379</v>
      </c>
      <c r="D193" s="12" t="s">
        <v>143</v>
      </c>
      <c r="E193" s="12" t="s">
        <v>30</v>
      </c>
      <c r="F193" s="12" t="s">
        <v>29</v>
      </c>
      <c r="G193" s="10">
        <v>0</v>
      </c>
      <c r="H193" s="10">
        <v>3242015.06</v>
      </c>
      <c r="I193" s="10">
        <v>2945395.36</v>
      </c>
      <c r="J193" s="5"/>
      <c r="K193" s="5"/>
      <c r="L193" s="5"/>
      <c r="M193" s="8" t="s">
        <v>17</v>
      </c>
      <c r="N193" s="7">
        <f>IF(G193&gt;0,I193/G193,0)</f>
        <v>0</v>
      </c>
      <c r="O193" s="7">
        <f>IF(H193&gt;0,I193/H193,0)</f>
        <v>0.90850761192947693</v>
      </c>
      <c r="P193" s="6">
        <f>IF(J193=0,0,L193/J193)</f>
        <v>0</v>
      </c>
      <c r="Q193" s="6">
        <f>IF(L193=0,0,L193/K193)</f>
        <v>0</v>
      </c>
    </row>
    <row r="194" spans="1:18" x14ac:dyDescent="0.25">
      <c r="A194" s="12" t="s">
        <v>380</v>
      </c>
      <c r="B194" s="12" t="s">
        <v>381</v>
      </c>
      <c r="C194" s="12" t="s">
        <v>379</v>
      </c>
      <c r="D194" s="12" t="s">
        <v>143</v>
      </c>
      <c r="E194" s="12" t="s">
        <v>30</v>
      </c>
      <c r="F194" s="12" t="s">
        <v>29</v>
      </c>
      <c r="G194" s="10">
        <v>0</v>
      </c>
      <c r="H194" s="10">
        <v>1536819.84</v>
      </c>
      <c r="I194" s="10">
        <v>1536288.15</v>
      </c>
      <c r="J194" s="5"/>
      <c r="K194" s="5"/>
      <c r="L194" s="5"/>
      <c r="M194" s="8" t="s">
        <v>17</v>
      </c>
      <c r="N194" s="7">
        <f>IF(G194&gt;0,I194/G194,0)</f>
        <v>0</v>
      </c>
      <c r="O194" s="7">
        <f>IF(H194&gt;0,I194/H194,0)</f>
        <v>0.99965403231650096</v>
      </c>
      <c r="P194" s="6">
        <f>IF(J194=0,0,L194/J194)</f>
        <v>0</v>
      </c>
      <c r="Q194" s="6">
        <f>IF(L194=0,0,L194/K194)</f>
        <v>0</v>
      </c>
    </row>
    <row r="195" spans="1:18" x14ac:dyDescent="0.25">
      <c r="A195" s="12" t="s">
        <v>382</v>
      </c>
      <c r="B195" s="12" t="s">
        <v>383</v>
      </c>
      <c r="C195" s="12" t="s">
        <v>379</v>
      </c>
      <c r="D195" s="12" t="s">
        <v>143</v>
      </c>
      <c r="E195" s="12" t="s">
        <v>30</v>
      </c>
      <c r="F195" s="12" t="s">
        <v>29</v>
      </c>
      <c r="G195" s="10">
        <v>0</v>
      </c>
      <c r="H195" s="10">
        <v>10104768.140000001</v>
      </c>
      <c r="I195" s="10">
        <v>10104768.140000001</v>
      </c>
      <c r="J195" s="5"/>
      <c r="K195" s="5"/>
      <c r="L195" s="5"/>
      <c r="M195" s="8" t="s">
        <v>17</v>
      </c>
      <c r="N195" s="7">
        <f>IF(G195&gt;0,I195/G195,0)</f>
        <v>0</v>
      </c>
      <c r="O195" s="7">
        <f>IF(H195&gt;0,I195/H195,0)</f>
        <v>1</v>
      </c>
      <c r="P195" s="6">
        <f>IF(J195=0,0,L195/J195)</f>
        <v>0</v>
      </c>
      <c r="Q195" s="6">
        <f>IF(L195=0,0,L195/K195)</f>
        <v>0</v>
      </c>
    </row>
    <row r="196" spans="1:18" x14ac:dyDescent="0.25">
      <c r="A196" s="12" t="s">
        <v>384</v>
      </c>
      <c r="B196" s="12" t="s">
        <v>385</v>
      </c>
      <c r="C196" s="12" t="s">
        <v>379</v>
      </c>
      <c r="D196" s="12" t="s">
        <v>143</v>
      </c>
      <c r="E196" s="12" t="s">
        <v>30</v>
      </c>
      <c r="F196" s="12" t="s">
        <v>29</v>
      </c>
      <c r="G196" s="10">
        <v>0</v>
      </c>
      <c r="H196" s="10">
        <v>1723725.3</v>
      </c>
      <c r="I196" s="10">
        <v>1723725.3</v>
      </c>
      <c r="J196" s="5"/>
      <c r="K196" s="5"/>
      <c r="L196" s="5"/>
      <c r="M196" s="8" t="s">
        <v>17</v>
      </c>
      <c r="N196" s="7">
        <f>IF(G196&gt;0,I196/G196,0)</f>
        <v>0</v>
      </c>
      <c r="O196" s="7">
        <f>IF(H196&gt;0,I196/H196,0)</f>
        <v>1</v>
      </c>
      <c r="P196" s="6">
        <f>IF(J196=0,0,L196/J196)</f>
        <v>0</v>
      </c>
      <c r="Q196" s="6">
        <f>IF(L196=0,0,L196/K196)</f>
        <v>0</v>
      </c>
    </row>
    <row r="197" spans="1:18" x14ac:dyDescent="0.25">
      <c r="A197" s="12" t="s">
        <v>386</v>
      </c>
      <c r="B197" s="12" t="s">
        <v>387</v>
      </c>
      <c r="C197" s="12" t="s">
        <v>379</v>
      </c>
      <c r="D197" s="12" t="s">
        <v>143</v>
      </c>
      <c r="E197" s="12" t="s">
        <v>30</v>
      </c>
      <c r="F197" s="12" t="s">
        <v>29</v>
      </c>
      <c r="G197" s="10">
        <v>0</v>
      </c>
      <c r="H197" s="10">
        <v>950000</v>
      </c>
      <c r="I197" s="10">
        <v>950000</v>
      </c>
      <c r="J197" s="5"/>
      <c r="K197" s="5"/>
      <c r="L197" s="5"/>
      <c r="M197" s="8" t="s">
        <v>17</v>
      </c>
      <c r="N197" s="7">
        <f>IF(G197&gt;0,I197/G197,0)</f>
        <v>0</v>
      </c>
      <c r="O197" s="7">
        <f>IF(H197&gt;0,I197/H197,0)</f>
        <v>1</v>
      </c>
      <c r="P197" s="6">
        <f>IF(J197=0,0,L197/J197)</f>
        <v>0</v>
      </c>
      <c r="Q197" s="6">
        <f>IF(L197=0,0,L197/K197)</f>
        <v>0</v>
      </c>
    </row>
    <row r="198" spans="1:18" x14ac:dyDescent="0.25">
      <c r="A198" s="12" t="s">
        <v>388</v>
      </c>
      <c r="B198" s="12" t="s">
        <v>389</v>
      </c>
      <c r="C198" s="12" t="s">
        <v>379</v>
      </c>
      <c r="D198" s="12" t="s">
        <v>143</v>
      </c>
      <c r="E198" s="12" t="s">
        <v>30</v>
      </c>
      <c r="F198" s="12" t="s">
        <v>29</v>
      </c>
      <c r="G198" s="10">
        <v>0</v>
      </c>
      <c r="H198" s="10">
        <v>2999440.11</v>
      </c>
      <c r="I198" s="10">
        <v>2102575.0099999998</v>
      </c>
      <c r="J198" s="5"/>
      <c r="K198" s="5"/>
      <c r="L198" s="5"/>
      <c r="M198" s="8" t="s">
        <v>17</v>
      </c>
      <c r="N198" s="7">
        <f>IF(G198&gt;0,I198/G198,0)</f>
        <v>0</v>
      </c>
      <c r="O198" s="7">
        <f>IF(H198&gt;0,I198/H198,0)</f>
        <v>0.70098916227402186</v>
      </c>
      <c r="P198" s="6">
        <f>IF(J198=0,0,L198/J198)</f>
        <v>0</v>
      </c>
      <c r="Q198" s="6">
        <f>IF(L198=0,0,L198/K198)</f>
        <v>0</v>
      </c>
    </row>
    <row r="199" spans="1:18" x14ac:dyDescent="0.25">
      <c r="A199" s="12" t="s">
        <v>390</v>
      </c>
      <c r="B199" s="12" t="s">
        <v>391</v>
      </c>
      <c r="C199" s="12" t="s">
        <v>379</v>
      </c>
      <c r="D199" s="12" t="s">
        <v>143</v>
      </c>
      <c r="E199" s="12" t="s">
        <v>30</v>
      </c>
      <c r="F199" s="12" t="s">
        <v>29</v>
      </c>
      <c r="G199" s="10">
        <v>0</v>
      </c>
      <c r="H199" s="10">
        <v>0</v>
      </c>
      <c r="I199" s="10">
        <v>0</v>
      </c>
      <c r="J199" s="5"/>
      <c r="K199" s="5"/>
      <c r="L199" s="5"/>
      <c r="M199" s="8" t="s">
        <v>17</v>
      </c>
      <c r="N199" s="7">
        <f>IF(G199&gt;0,I199/G199,0)</f>
        <v>0</v>
      </c>
      <c r="O199" s="7">
        <f>IF(H199&gt;0,I199/H199,0)</f>
        <v>0</v>
      </c>
      <c r="P199" s="6">
        <f>IF(J199=0,0,L199/J199)</f>
        <v>0</v>
      </c>
      <c r="Q199" s="6">
        <f>IF(L199=0,0,L199/K199)</f>
        <v>0</v>
      </c>
    </row>
    <row r="200" spans="1:18" x14ac:dyDescent="0.25">
      <c r="A200" s="12" t="s">
        <v>392</v>
      </c>
      <c r="B200" s="12" t="s">
        <v>393</v>
      </c>
      <c r="C200" s="12" t="s">
        <v>379</v>
      </c>
      <c r="D200" s="12" t="s">
        <v>143</v>
      </c>
      <c r="E200" s="12" t="s">
        <v>30</v>
      </c>
      <c r="F200" s="12" t="s">
        <v>29</v>
      </c>
      <c r="G200" s="10">
        <v>0</v>
      </c>
      <c r="H200" s="10">
        <v>0</v>
      </c>
      <c r="I200" s="10">
        <v>0</v>
      </c>
      <c r="J200" s="5"/>
      <c r="K200" s="5"/>
      <c r="L200" s="5"/>
      <c r="M200" s="8" t="s">
        <v>17</v>
      </c>
      <c r="N200" s="7">
        <f>IF(G200&gt;0,I200/G200,0)</f>
        <v>0</v>
      </c>
      <c r="O200" s="7">
        <f>IF(H200&gt;0,I200/H200,0)</f>
        <v>0</v>
      </c>
      <c r="P200" s="6">
        <f>IF(J200=0,0,L200/J200)</f>
        <v>0</v>
      </c>
      <c r="Q200" s="6">
        <f>IF(L200=0,0,L200/K200)</f>
        <v>0</v>
      </c>
    </row>
    <row r="201" spans="1:18" x14ac:dyDescent="0.25">
      <c r="A201" s="12" t="s">
        <v>394</v>
      </c>
      <c r="B201" s="12" t="s">
        <v>395</v>
      </c>
      <c r="C201" s="12" t="s">
        <v>379</v>
      </c>
      <c r="D201" s="12" t="s">
        <v>143</v>
      </c>
      <c r="E201" s="12" t="s">
        <v>30</v>
      </c>
      <c r="F201" s="12" t="s">
        <v>29</v>
      </c>
      <c r="G201" s="10">
        <v>0</v>
      </c>
      <c r="H201" s="10">
        <v>1128478.45</v>
      </c>
      <c r="I201" s="10">
        <v>1026641.84</v>
      </c>
      <c r="J201" s="5"/>
      <c r="K201" s="5"/>
      <c r="L201" s="5"/>
      <c r="M201" s="8" t="s">
        <v>17</v>
      </c>
      <c r="N201" s="7">
        <f>IF(G201&gt;0,I201/G201,0)</f>
        <v>0</v>
      </c>
      <c r="O201" s="7">
        <f>IF(H201&gt;0,I201/H201,0)</f>
        <v>0.90975759439624215</v>
      </c>
      <c r="P201" s="6">
        <f>IF(J201=0,0,L201/J201)</f>
        <v>0</v>
      </c>
      <c r="Q201" s="6">
        <f>IF(L201=0,0,L201/K201)</f>
        <v>0</v>
      </c>
    </row>
    <row r="202" spans="1:18" x14ac:dyDescent="0.25">
      <c r="A202" s="12" t="s">
        <v>396</v>
      </c>
      <c r="B202" s="12" t="s">
        <v>397</v>
      </c>
      <c r="C202" s="12" t="s">
        <v>379</v>
      </c>
      <c r="D202" s="12" t="s">
        <v>143</v>
      </c>
      <c r="E202" s="12" t="s">
        <v>30</v>
      </c>
      <c r="F202" s="12" t="s">
        <v>29</v>
      </c>
      <c r="G202" s="10">
        <v>0</v>
      </c>
      <c r="H202" s="10">
        <v>5869764.0700000003</v>
      </c>
      <c r="I202" s="10">
        <v>5701282.6900000004</v>
      </c>
      <c r="J202" s="5"/>
      <c r="K202" s="5"/>
      <c r="L202" s="5"/>
      <c r="M202" s="8" t="s">
        <v>17</v>
      </c>
      <c r="N202" s="7">
        <f>IF(G202&gt;0,I202/G202,0)</f>
        <v>0</v>
      </c>
      <c r="O202" s="7">
        <f>IF(H202&gt;0,I202/H202,0)</f>
        <v>0.97129673731503152</v>
      </c>
      <c r="P202" s="6">
        <f>IF(J202=0,0,L202/J202)</f>
        <v>0</v>
      </c>
      <c r="Q202" s="6">
        <f>IF(L202=0,0,L202/K202)</f>
        <v>0</v>
      </c>
    </row>
    <row r="203" spans="1:18" x14ac:dyDescent="0.25">
      <c r="A203" s="12" t="s">
        <v>398</v>
      </c>
      <c r="B203" s="12" t="s">
        <v>399</v>
      </c>
      <c r="C203" s="12" t="s">
        <v>379</v>
      </c>
      <c r="D203" s="12" t="s">
        <v>143</v>
      </c>
      <c r="E203" s="12" t="s">
        <v>30</v>
      </c>
      <c r="F203" s="12" t="s">
        <v>29</v>
      </c>
      <c r="G203" s="10">
        <v>0</v>
      </c>
      <c r="H203" s="10">
        <v>0</v>
      </c>
      <c r="I203" s="10">
        <v>0</v>
      </c>
      <c r="J203" s="5"/>
      <c r="K203" s="5"/>
      <c r="L203" s="5"/>
      <c r="M203" s="8" t="s">
        <v>17</v>
      </c>
      <c r="N203" s="7">
        <f>IF(G203&gt;0,I203/G203,0)</f>
        <v>0</v>
      </c>
      <c r="O203" s="7">
        <f>IF(H203&gt;0,I203/H203,0)</f>
        <v>0</v>
      </c>
      <c r="P203" s="6">
        <f>IF(J203=0,0,L203/J203)</f>
        <v>0</v>
      </c>
      <c r="Q203" s="6">
        <f>IF(L203=0,0,L203/K203)</f>
        <v>0</v>
      </c>
    </row>
    <row r="204" spans="1:18" x14ac:dyDescent="0.25">
      <c r="A204" s="12" t="s">
        <v>400</v>
      </c>
      <c r="B204" s="12" t="s">
        <v>328</v>
      </c>
      <c r="C204" s="12" t="s">
        <v>379</v>
      </c>
      <c r="D204" s="12" t="s">
        <v>143</v>
      </c>
      <c r="E204" s="12" t="s">
        <v>30</v>
      </c>
      <c r="F204" s="12" t="s">
        <v>29</v>
      </c>
      <c r="G204" s="10">
        <v>0</v>
      </c>
      <c r="H204" s="10">
        <v>550000</v>
      </c>
      <c r="I204" s="10">
        <v>445080.76</v>
      </c>
      <c r="J204" s="5"/>
      <c r="K204" s="5"/>
      <c r="L204" s="5"/>
      <c r="M204" s="8" t="s">
        <v>17</v>
      </c>
      <c r="N204" s="7">
        <f>IF(G204&gt;0,I204/G204,0)</f>
        <v>0</v>
      </c>
      <c r="O204" s="7">
        <f>IF(H204&gt;0,I204/H204,0)</f>
        <v>0.80923774545454552</v>
      </c>
      <c r="P204" s="6">
        <f>IF(J204=0,0,L204/J204)</f>
        <v>0</v>
      </c>
      <c r="Q204" s="6">
        <f>IF(L204=0,0,L204/K204)</f>
        <v>0</v>
      </c>
    </row>
    <row r="205" spans="1:18" x14ac:dyDescent="0.25">
      <c r="G205" s="11">
        <f>SUM(G4:G204)</f>
        <v>139302695.78999999</v>
      </c>
      <c r="H205" s="11">
        <f>SUM(H4:H204)</f>
        <v>603412151.25000012</v>
      </c>
      <c r="I205" s="11">
        <f>SUM(I4:I204)</f>
        <v>459116627.69000006</v>
      </c>
      <c r="P205" s="14">
        <f t="shared" ref="P205" si="0">IF(J205=0,0,L205/J205)</f>
        <v>0</v>
      </c>
      <c r="Q205" s="14">
        <f t="shared" ref="Q205" si="1">IF(L205=0,0,L205/K205)</f>
        <v>0</v>
      </c>
      <c r="R205" s="13"/>
    </row>
    <row r="206" spans="1:18" x14ac:dyDescent="0.25">
      <c r="P206" s="13"/>
      <c r="Q206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Lalo</cp:lastModifiedBy>
  <dcterms:created xsi:type="dcterms:W3CDTF">2023-06-21T19:35:53Z</dcterms:created>
  <dcterms:modified xsi:type="dcterms:W3CDTF">2025-02-26T00:41:07Z</dcterms:modified>
</cp:coreProperties>
</file>