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- TERCER TRIMESTRE SIRET_2025\"/>
    </mc:Choice>
  </mc:AlternateContent>
  <xr:revisionPtr revIDLastSave="0" documentId="8_{2D338F30-7A1D-4D82-92C4-E1E78F008938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81029"/>
</workbook>
</file>

<file path=xl/calcChain.xml><?xml version="1.0" encoding="utf-8"?>
<calcChain xmlns="http://schemas.openxmlformats.org/spreadsheetml/2006/main">
  <c r="D17" i="4" l="1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19" i="4"/>
  <c r="G19" i="4" s="1"/>
  <c r="F20" i="4"/>
  <c r="E20" i="4"/>
  <c r="C20" i="4"/>
  <c r="B20" i="4"/>
  <c r="D18" i="4" l="1"/>
  <c r="G18" i="4" s="1"/>
  <c r="F54" i="4" l="1"/>
  <c r="E54" i="4"/>
  <c r="C54" i="4"/>
  <c r="B54" i="4"/>
  <c r="D52" i="4"/>
  <c r="G52" i="4" s="1"/>
  <c r="D48" i="4"/>
  <c r="G48" i="4" s="1"/>
  <c r="D50" i="4"/>
  <c r="G50" i="4" s="1"/>
  <c r="D46" i="4"/>
  <c r="G46" i="4" s="1"/>
  <c r="D44" i="4"/>
  <c r="G44" i="4" s="1"/>
  <c r="D42" i="4"/>
  <c r="G42" i="4" s="1"/>
  <c r="D40" i="4"/>
  <c r="G40" i="4" s="1"/>
  <c r="D38" i="4"/>
  <c r="G38" i="4" s="1"/>
  <c r="F31" i="4"/>
  <c r="E31" i="4"/>
  <c r="D29" i="4"/>
  <c r="G29" i="4" s="1"/>
  <c r="D28" i="4"/>
  <c r="G28" i="4" s="1"/>
  <c r="D27" i="4"/>
  <c r="G27" i="4" s="1"/>
  <c r="D26" i="4"/>
  <c r="G26" i="4" s="1"/>
  <c r="C31" i="4"/>
  <c r="B31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20" i="4" s="1"/>
  <c r="D20" i="4"/>
  <c r="G54" i="4"/>
  <c r="D54" i="4"/>
  <c r="G31" i="4"/>
  <c r="D31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<sst xmlns="http://schemas.openxmlformats.org/spreadsheetml/2006/main" count="198" uniqueCount="145">
  <si>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</si>
  <si>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</si>
  <si>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</si>
  <si>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</si>
  <si>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</si>
  <si>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</si>
  <si>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</si>
  <si>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</si>
  <si>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</si>
  <si>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</si>
  <si>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</si>
  <si>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</si>
  <si>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</si>
  <si>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</si>
  <si>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</si>
  <si>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</si>
  <si>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</si>
  <si>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</si>
  <si>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</si>
  <si>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</si>
  <si>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</si>
  <si>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</si>
  <si>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</si>
  <si>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</si>
  <si>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</si>
  <si>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</si>
  <si>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</si>
  <si>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</si>
  <si>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</si>
  <si>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</si>
  <si>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</si>
  <si>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</si>
  <si>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</si>
  <si>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</si>
  <si>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</si>
  <si>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</si>
  <si>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</si>
  <si>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</si>
  <si>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</si>
  <si>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</si>
  <si>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</si>
  <si>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</si>
  <si>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</si>
  <si>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</si>
  <si>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</si>
  <si>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</si>
  <si>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</si>
  <si>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</si>
  <si>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</si>
  <si>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</si>
  <si>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</si>
  <si>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</si>
  <si>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</si>
  <si>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</si>
  <si>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</si>
  <si>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</si>
  <si>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</si>
  <si>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</si>
  <si>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</si>
  <si>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</si>
  <si>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</si>
  <si>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</si>
  <si>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</si>
  <si>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</si>
  <si>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</si>
  <si>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</si>
  <si>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</si>
  <si>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</si>
  <si>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</si>
  <si>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</si>
  <si>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</si>
  <si>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</si>
  <si>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</si>
  <si>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</si>
  <si>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</si>
  <si>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</si>
  <si>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</si>
  <si>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</si>
  <si>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</si>
  <si>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</si>
  <si>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</si>
  <si>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</si>
  <si>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</si>
  <si>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</si>
  <si>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</si>
  <si>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</si>
  <si>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</si>
  <si>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</si>
  <si>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</si>
  <si>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</si>
  <si>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</si>
  <si>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</si>
  <si>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</si>
  <si>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</si>
  <si>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</si>
  <si>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</si>
  <si>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</si>
  <si>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</si>
  <si>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</si>
  <si>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</si>
  <si>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</si>
  <si>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</si>
  <si>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</si>
  <si>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</si>
  <si>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</si>
  <si>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</si>
  <si>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</si>
  <si>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</si>
  <si>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</si>
  <si>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</si>
  <si>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</si>
  <si>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</si>
  <si>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</si>
  <si>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</si>
  <si>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</si>
  <si>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</si>
  <si>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</si>
  <si>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</si>
  <si>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</si>
  <si>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</si>
  <si>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</si>
  <si>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</si>
  <si>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</si>
  <si>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</si>
  <si>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</si>
  <si>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</si>
  <si>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</si>
  <si>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</si>
  <si>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para el Desarrollo Integral de la Familia del Municipio de Valle de Santiago, Gto.
Estado Analítico del Ejercicio del Presupuesto de Egresos
Clasificación por Objeto del Gasto (Capítulo y Concepto)
Del 1 de Enero al 30 de Septiembre de 2025
(Cifras en Pesos)</t>
  </si>
  <si>
    <t>Sistema para el Desarrollo Integral de la Familia del Municipio de Valle de Santiago, Gto.
Estado Analítico del Ejercicio del Presupuesto de Egresos
Clasificación Económica (por Tipo de Gasto)
Del 1 de Enero al 30 de Septiembre de 2025
(Cifras en Pesos)</t>
  </si>
  <si>
    <t>31120M42D010000 DIRECCION GENERAL</t>
  </si>
  <si>
    <t>31120M42D020000 COORDINACION ADMVA Y FIN</t>
  </si>
  <si>
    <t>31120M42D030000 UNIDAD ADMVA ATENCION Y</t>
  </si>
  <si>
    <t>31120M42D060100 CONSULTORIO MEDICO</t>
  </si>
  <si>
    <t>31120M42D060200 REHABILITACION</t>
  </si>
  <si>
    <t>31120M42D070000 COORD DE TRABAJO SOCIAL</t>
  </si>
  <si>
    <t>31120M42D080000 COORD DE ASISTENCIA ALIM</t>
  </si>
  <si>
    <t>31120M42D090000 COORD DE DESARROLLO COMU</t>
  </si>
  <si>
    <t>31120M42D100000 COORD DE ADULTOS MAYORES</t>
  </si>
  <si>
    <t>31120M42D110000 COORD ATENCION A NIÑAS N</t>
  </si>
  <si>
    <t>31120M42D120000 CENTRO INFANTIL COMUNITA</t>
  </si>
  <si>
    <t>31120M42D130000 COORD DE PREVENCION DE R</t>
  </si>
  <si>
    <t>31120M42D140000 COORD DE COMUNICACION SO</t>
  </si>
  <si>
    <t>Sistema para el Desarrollo Integral de la Familia del Municipio de Valle de Santiago, Gto.
Estado Analítico del Ejercicio del Presupuesto de Egresos
Clasificación Administrativa
Del 1 de Enero al 30 de Septiembre de 2025
(Cifras en Pesos)</t>
  </si>
  <si>
    <t>Sistema para el Desarrollo Integral de la Familia del Municipio de Valle de Santiago, Gto.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</si>
</sst>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showGridLines="0" tabSelected="1" workbookViewId="0">
      <selection activeCell="A17" sqref="A17:J17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143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3">
        <v>1056262.79</v>
      </c>
      <c r="C5" s="23">
        <v>2457483.4</v>
      </c>
      <c r="D5" s="23">
        <f>B5+C5</f>
        <v>3513746.19</v>
      </c>
      <c r="E5" s="23">
        <v>2142811.04</v>
      </c>
      <c r="F5" s="23">
        <v>2142811.04</v>
      </c>
      <c r="G5" s="23">
        <f>D5-E5</f>
        <v>1370935.15</v>
      </c>
    </row>
    <row r="6" spans="1:7" x14ac:dyDescent="0.2">
      <c r="A6" s="14" t="s">
        <v>131</v>
      </c>
      <c r="B6" s="23">
        <v>4825339.99</v>
      </c>
      <c r="C6" s="23">
        <v>2696686.42</v>
      </c>
      <c r="D6" s="23">
        <f t="shared" ref="D6:D11" si="0">B6+C6</f>
        <v>7522026.4100000001</v>
      </c>
      <c r="E6" s="23">
        <v>4246956.91</v>
      </c>
      <c r="F6" s="23">
        <v>4245006.91</v>
      </c>
      <c r="G6" s="23">
        <f t="shared" ref="G6:G11" si="1">D6-E6</f>
        <v>3275069.5</v>
      </c>
    </row>
    <row r="7" spans="1:7" x14ac:dyDescent="0.2">
      <c r="A7" s="14" t="s">
        <v>132</v>
      </c>
      <c r="B7" s="23">
        <v>536902.68999999994</v>
      </c>
      <c r="C7" s="23">
        <v>37032.26</v>
      </c>
      <c r="D7" s="23">
        <f t="shared" si="0"/>
        <v>573934.94999999995</v>
      </c>
      <c r="E7" s="23">
        <v>235378.55</v>
      </c>
      <c r="F7" s="23">
        <v>235378.55</v>
      </c>
      <c r="G7" s="23">
        <f t="shared" si="1"/>
        <v>338556.39999999997</v>
      </c>
    </row>
    <row r="8" spans="1:7" x14ac:dyDescent="0.2">
      <c r="A8" s="14" t="s">
        <v>133</v>
      </c>
      <c r="B8" s="23">
        <v>273414.95</v>
      </c>
      <c r="C8" s="23">
        <v>-240302.11</v>
      </c>
      <c r="D8" s="23">
        <f t="shared" si="0"/>
        <v>33112.840000000026</v>
      </c>
      <c r="E8" s="23">
        <v>0</v>
      </c>
      <c r="F8" s="23">
        <v>0</v>
      </c>
      <c r="G8" s="23">
        <f t="shared" si="1"/>
        <v>33112.840000000026</v>
      </c>
    </row>
    <row r="9" spans="1:7" x14ac:dyDescent="0.2">
      <c r="A9" s="14" t="s">
        <v>134</v>
      </c>
      <c r="B9" s="23">
        <v>901920.85</v>
      </c>
      <c r="C9" s="23">
        <v>56390.67</v>
      </c>
      <c r="D9" s="23">
        <f t="shared" si="0"/>
        <v>958311.52</v>
      </c>
      <c r="E9" s="23">
        <v>584890.47</v>
      </c>
      <c r="F9" s="23">
        <v>584890.47</v>
      </c>
      <c r="G9" s="23">
        <f t="shared" si="1"/>
        <v>373421.05000000005</v>
      </c>
    </row>
    <row r="10" spans="1:7" x14ac:dyDescent="0.2">
      <c r="A10" s="14" t="s">
        <v>135</v>
      </c>
      <c r="B10" s="23">
        <v>2855084.7</v>
      </c>
      <c r="C10" s="23">
        <v>793878.74</v>
      </c>
      <c r="D10" s="23">
        <f t="shared" si="0"/>
        <v>3648963.4400000004</v>
      </c>
      <c r="E10" s="23">
        <v>1186269.4099999999</v>
      </c>
      <c r="F10" s="23">
        <v>1186269.4099999999</v>
      </c>
      <c r="G10" s="23">
        <f t="shared" si="1"/>
        <v>2462694.0300000003</v>
      </c>
    </row>
    <row r="11" spans="1:7" x14ac:dyDescent="0.2">
      <c r="A11" s="14" t="s">
        <v>136</v>
      </c>
      <c r="B11" s="23">
        <v>1064337.44</v>
      </c>
      <c r="C11" s="23">
        <v>169296.51</v>
      </c>
      <c r="D11" s="23">
        <f t="shared" si="0"/>
        <v>1233633.95</v>
      </c>
      <c r="E11" s="23">
        <v>740100.09</v>
      </c>
      <c r="F11" s="23">
        <v>740100.09</v>
      </c>
      <c r="G11" s="23">
        <f t="shared" si="1"/>
        <v>493533.86</v>
      </c>
    </row>
    <row r="12" spans="1:7" x14ac:dyDescent="0.2">
      <c r="A12" s="14" t="s">
        <v>137</v>
      </c>
      <c r="B12" s="23">
        <v>812741.89</v>
      </c>
      <c r="C12" s="23">
        <v>29394.1</v>
      </c>
      <c r="D12" s="23">
        <f t="shared" ref="D12" si="2">B12+C12</f>
        <v>842135.99</v>
      </c>
      <c r="E12" s="23">
        <v>528986.96</v>
      </c>
      <c r="F12" s="23">
        <v>528986.96</v>
      </c>
      <c r="G12" s="23">
        <f t="shared" ref="G12" si="3">D12-E12</f>
        <v>313149.03000000003</v>
      </c>
    </row>
    <row r="13" spans="1:7" x14ac:dyDescent="0.2">
      <c r="A13" s="14" t="s">
        <v>138</v>
      </c>
      <c r="B13" s="23">
        <v>829556.2</v>
      </c>
      <c r="C13" s="23">
        <v>104410.12</v>
      </c>
      <c r="D13" s="23">
        <f t="shared" ref="D13" si="4">B13+C13</f>
        <v>933966.32</v>
      </c>
      <c r="E13" s="23">
        <v>618457.06000000006</v>
      </c>
      <c r="F13" s="23">
        <v>618457.06000000006</v>
      </c>
      <c r="G13" s="23">
        <f t="shared" ref="G13" si="5">D13-E13</f>
        <v>315509.25999999989</v>
      </c>
    </row>
    <row r="14" spans="1:7" x14ac:dyDescent="0.2">
      <c r="A14" s="14" t="s">
        <v>139</v>
      </c>
      <c r="B14" s="23">
        <v>1103213.27</v>
      </c>
      <c r="C14" s="23">
        <v>80291.23</v>
      </c>
      <c r="D14" s="23">
        <f t="shared" ref="D14" si="6">B14+C14</f>
        <v>1183504.5</v>
      </c>
      <c r="E14" s="23">
        <v>684008.33</v>
      </c>
      <c r="F14" s="23">
        <v>684008.33</v>
      </c>
      <c r="G14" s="23">
        <f t="shared" ref="G14" si="7">D14-E14</f>
        <v>499496.17000000004</v>
      </c>
    </row>
    <row r="15" spans="1:7" x14ac:dyDescent="0.2">
      <c r="A15" s="14" t="s">
        <v>140</v>
      </c>
      <c r="B15" s="23">
        <v>966643.38</v>
      </c>
      <c r="C15" s="23">
        <v>195798.99</v>
      </c>
      <c r="D15" s="23">
        <f t="shared" ref="D15" si="8">B15+C15</f>
        <v>1162442.3700000001</v>
      </c>
      <c r="E15" s="23">
        <v>795799.37</v>
      </c>
      <c r="F15" s="23">
        <v>795799.37</v>
      </c>
      <c r="G15" s="23">
        <f t="shared" ref="G15" si="9">D15-E15</f>
        <v>366643.00000000012</v>
      </c>
    </row>
    <row r="16" spans="1:7" x14ac:dyDescent="0.2">
      <c r="A16" s="14" t="s">
        <v>141</v>
      </c>
      <c r="B16" s="23">
        <v>530741.31999999995</v>
      </c>
      <c r="C16" s="23">
        <v>36150.39</v>
      </c>
      <c r="D16" s="23">
        <f t="shared" ref="D16" si="10">B16+C16</f>
        <v>566891.71</v>
      </c>
      <c r="E16" s="23">
        <v>360748.47</v>
      </c>
      <c r="F16" s="23">
        <v>360748.47</v>
      </c>
      <c r="G16" s="23">
        <f t="shared" ref="G16" si="11">D16-E16</f>
        <v>206143.24</v>
      </c>
    </row>
    <row r="17" spans="1:7" x14ac:dyDescent="0.2">
      <c r="A17" s="14" t="s">
        <v>142</v>
      </c>
      <c r="B17" s="23">
        <v>195956.57</v>
      </c>
      <c r="C17" s="23">
        <v>52684.34</v>
      </c>
      <c r="D17" s="23">
        <f t="shared" ref="D17" si="12">B17+C17</f>
        <v>248640.91</v>
      </c>
      <c r="E17" s="23">
        <v>149354.19</v>
      </c>
      <c r="F17" s="23">
        <v>149354.19</v>
      </c>
      <c r="G17" s="23">
        <f t="shared" ref="G17" si="13">D17-E17</f>
        <v>99286.720000000001</v>
      </c>
    </row>
    <row r="18" spans="1:7" x14ac:dyDescent="0.2">
      <c r="A18" s="14"/>
      <c r="B18" s="23">
        <v>0</v>
      </c>
      <c r="C18" s="23">
        <v>0</v>
      </c>
      <c r="D18" s="23">
        <f t="shared" ref="D18:D19" si="14">B18+C18</f>
        <v>0</v>
      </c>
      <c r="E18" s="23">
        <v>0</v>
      </c>
      <c r="F18" s="23">
        <v>0</v>
      </c>
      <c r="G18" s="23">
        <f t="shared" ref="G18:G19" si="15">D18-E18</f>
        <v>0</v>
      </c>
    </row>
    <row r="19" spans="1:7" x14ac:dyDescent="0.2">
      <c r="A19" s="14"/>
      <c r="B19" s="23">
        <v>0</v>
      </c>
      <c r="C19" s="23">
        <v>0</v>
      </c>
      <c r="D19" s="23">
        <f t="shared" si="14"/>
        <v>0</v>
      </c>
      <c r="E19" s="23">
        <v>0</v>
      </c>
      <c r="F19" s="23">
        <v>0</v>
      </c>
      <c r="G19" s="23">
        <f t="shared" si="15"/>
        <v>0</v>
      </c>
    </row>
    <row r="20" spans="1:7" x14ac:dyDescent="0.2">
      <c r="A20" s="31" t="s">
        <v>122</v>
      </c>
      <c r="B20" s="24">
        <f t="shared" ref="B20:G20" si="16">SUM(B5:B19)</f>
        <v>15952116.040000001</v>
      </c>
      <c r="C20" s="24">
        <f t="shared" si="16"/>
        <v>6469195.0599999996</v>
      </c>
      <c r="D20" s="24">
        <f t="shared" si="16"/>
        <v>22421311.099999998</v>
      </c>
      <c r="E20" s="24">
        <f t="shared" si="16"/>
        <v>12273760.85</v>
      </c>
      <c r="F20" s="24">
        <f t="shared" si="16"/>
        <v>12271810.85</v>
      </c>
      <c r="G20" s="24">
        <f t="shared" si="16"/>
        <v>10147550.250000002</v>
      </c>
    </row>
    <row r="22" spans="1:7" ht="55.35" customHeight="1" x14ac:dyDescent="0.2">
      <c r="A22" s="34" t="s">
        <v>143</v>
      </c>
      <c r="B22" s="35"/>
      <c r="C22" s="35"/>
      <c r="D22" s="35"/>
      <c r="E22" s="35"/>
      <c r="F22" s="35"/>
      <c r="G22" s="36"/>
    </row>
    <row r="23" spans="1:7" x14ac:dyDescent="0.2">
      <c r="A23" s="19"/>
      <c r="B23" s="37" t="s">
        <v>56</v>
      </c>
      <c r="C23" s="38"/>
      <c r="D23" s="38"/>
      <c r="E23" s="38"/>
      <c r="F23" s="39"/>
      <c r="G23" s="32" t="s">
        <v>55</v>
      </c>
    </row>
    <row r="24" spans="1:7" ht="22.5" x14ac:dyDescent="0.2">
      <c r="A24" s="18" t="s">
        <v>50</v>
      </c>
      <c r="B24" s="2" t="s">
        <v>51</v>
      </c>
      <c r="C24" s="2" t="s">
        <v>114</v>
      </c>
      <c r="D24" s="2" t="s">
        <v>52</v>
      </c>
      <c r="E24" s="2" t="s">
        <v>53</v>
      </c>
      <c r="F24" s="2" t="s">
        <v>54</v>
      </c>
      <c r="G24" s="33"/>
    </row>
    <row r="25" spans="1:7" x14ac:dyDescent="0.2">
      <c r="A25" s="20"/>
      <c r="B25" s="21"/>
      <c r="C25" s="21"/>
      <c r="D25" s="21"/>
      <c r="E25" s="21"/>
      <c r="F25" s="21"/>
      <c r="G25" s="21"/>
    </row>
    <row r="26" spans="1:7" x14ac:dyDescent="0.2">
      <c r="A26" s="15" t="s">
        <v>8</v>
      </c>
      <c r="B26" s="23">
        <v>0</v>
      </c>
      <c r="C26" s="23">
        <v>0</v>
      </c>
      <c r="D26" s="23">
        <f>B26+C26</f>
        <v>0</v>
      </c>
      <c r="E26" s="23">
        <v>0</v>
      </c>
      <c r="F26" s="23">
        <v>0</v>
      </c>
      <c r="G26" s="23">
        <f>D26-E26</f>
        <v>0</v>
      </c>
    </row>
    <row r="27" spans="1:7" x14ac:dyDescent="0.2">
      <c r="A27" s="15" t="s">
        <v>9</v>
      </c>
      <c r="B27" s="23">
        <v>0</v>
      </c>
      <c r="C27" s="23">
        <v>0</v>
      </c>
      <c r="D27" s="23">
        <f t="shared" ref="D27:D29" si="17">B27+C27</f>
        <v>0</v>
      </c>
      <c r="E27" s="23">
        <v>0</v>
      </c>
      <c r="F27" s="23">
        <v>0</v>
      </c>
      <c r="G27" s="23">
        <f t="shared" ref="G27:G29" si="18">D27-E27</f>
        <v>0</v>
      </c>
    </row>
    <row r="28" spans="1:7" x14ac:dyDescent="0.2">
      <c r="A28" s="15" t="s">
        <v>10</v>
      </c>
      <c r="B28" s="23">
        <v>0</v>
      </c>
      <c r="C28" s="23">
        <v>0</v>
      </c>
      <c r="D28" s="23">
        <f t="shared" si="17"/>
        <v>0</v>
      </c>
      <c r="E28" s="23">
        <v>0</v>
      </c>
      <c r="F28" s="23">
        <v>0</v>
      </c>
      <c r="G28" s="23">
        <f t="shared" si="18"/>
        <v>0</v>
      </c>
    </row>
    <row r="29" spans="1:7" x14ac:dyDescent="0.2">
      <c r="A29" s="15" t="s">
        <v>123</v>
      </c>
      <c r="B29" s="23">
        <v>0</v>
      </c>
      <c r="C29" s="23">
        <v>0</v>
      </c>
      <c r="D29" s="23">
        <f t="shared" si="17"/>
        <v>0</v>
      </c>
      <c r="E29" s="23">
        <v>0</v>
      </c>
      <c r="F29" s="23">
        <v>0</v>
      </c>
      <c r="G29" s="23">
        <f t="shared" si="18"/>
        <v>0</v>
      </c>
    </row>
    <row r="30" spans="1:7" x14ac:dyDescent="0.2">
      <c r="A30" s="15"/>
      <c r="B30" s="23"/>
      <c r="C30" s="23"/>
      <c r="D30" s="23"/>
      <c r="E30" s="23"/>
      <c r="F30" s="23"/>
      <c r="G30" s="23"/>
    </row>
    <row r="31" spans="1:7" x14ac:dyDescent="0.2">
      <c r="A31" s="8" t="s">
        <v>122</v>
      </c>
      <c r="B31" s="24">
        <f t="shared" ref="B31:G31" si="19">SUM(B26:B29)</f>
        <v>0</v>
      </c>
      <c r="C31" s="24">
        <f t="shared" si="19"/>
        <v>0</v>
      </c>
      <c r="D31" s="24">
        <f t="shared" si="19"/>
        <v>0</v>
      </c>
      <c r="E31" s="24">
        <f t="shared" si="19"/>
        <v>0</v>
      </c>
      <c r="F31" s="24">
        <f t="shared" si="19"/>
        <v>0</v>
      </c>
      <c r="G31" s="24">
        <f t="shared" si="19"/>
        <v>0</v>
      </c>
    </row>
    <row r="34" spans="1:7" ht="59.45" customHeight="1" x14ac:dyDescent="0.2">
      <c r="A34" s="37" t="s">
        <v>143</v>
      </c>
      <c r="B34" s="38"/>
      <c r="C34" s="38"/>
      <c r="D34" s="38"/>
      <c r="E34" s="38"/>
      <c r="F34" s="38"/>
      <c r="G34" s="39"/>
    </row>
    <row r="35" spans="1:7" x14ac:dyDescent="0.2">
      <c r="A35" s="19"/>
      <c r="B35" s="37" t="s">
        <v>56</v>
      </c>
      <c r="C35" s="38"/>
      <c r="D35" s="38"/>
      <c r="E35" s="38"/>
      <c r="F35" s="39"/>
      <c r="G35" s="32" t="s">
        <v>55</v>
      </c>
    </row>
    <row r="36" spans="1:7" ht="22.5" x14ac:dyDescent="0.2">
      <c r="A36" s="18" t="s">
        <v>50</v>
      </c>
      <c r="B36" s="2" t="s">
        <v>51</v>
      </c>
      <c r="C36" s="2" t="s">
        <v>114</v>
      </c>
      <c r="D36" s="2" t="s">
        <v>52</v>
      </c>
      <c r="E36" s="2" t="s">
        <v>53</v>
      </c>
      <c r="F36" s="2" t="s">
        <v>54</v>
      </c>
      <c r="G36" s="33"/>
    </row>
    <row r="37" spans="1:7" x14ac:dyDescent="0.2">
      <c r="A37" s="20"/>
      <c r="B37" s="21"/>
      <c r="C37" s="21"/>
      <c r="D37" s="21"/>
      <c r="E37" s="21"/>
      <c r="F37" s="21"/>
      <c r="G37" s="21"/>
    </row>
    <row r="38" spans="1:7" x14ac:dyDescent="0.2">
      <c r="A38" s="16" t="s">
        <v>12</v>
      </c>
      <c r="B38" s="23">
        <v>0</v>
      </c>
      <c r="C38" s="23">
        <v>0</v>
      </c>
      <c r="D38" s="23">
        <f t="shared" ref="D38:D50" si="20">B38+C38</f>
        <v>0</v>
      </c>
      <c r="E38" s="23">
        <v>0</v>
      </c>
      <c r="F38" s="23">
        <v>0</v>
      </c>
      <c r="G38" s="23">
        <f t="shared" ref="G38:G50" si="21">D38-E38</f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x14ac:dyDescent="0.2">
      <c r="A40" s="16" t="s">
        <v>11</v>
      </c>
      <c r="B40" s="23">
        <v>0</v>
      </c>
      <c r="C40" s="23">
        <v>0</v>
      </c>
      <c r="D40" s="23">
        <f t="shared" si="20"/>
        <v>0</v>
      </c>
      <c r="E40" s="23">
        <v>0</v>
      </c>
      <c r="F40" s="23">
        <v>0</v>
      </c>
      <c r="G40" s="23">
        <f t="shared" si="21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x14ac:dyDescent="0.2">
      <c r="A42" s="16" t="s">
        <v>13</v>
      </c>
      <c r="B42" s="23">
        <v>0</v>
      </c>
      <c r="C42" s="23">
        <v>0</v>
      </c>
      <c r="D42" s="23">
        <f t="shared" si="20"/>
        <v>0</v>
      </c>
      <c r="E42" s="23">
        <v>0</v>
      </c>
      <c r="F42" s="23">
        <v>0</v>
      </c>
      <c r="G42" s="23">
        <f t="shared" si="21"/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25</v>
      </c>
      <c r="B44" s="23">
        <v>0</v>
      </c>
      <c r="C44" s="23">
        <v>0</v>
      </c>
      <c r="D44" s="23">
        <f t="shared" si="20"/>
        <v>0</v>
      </c>
      <c r="E44" s="23">
        <v>0</v>
      </c>
      <c r="F44" s="23">
        <v>0</v>
      </c>
      <c r="G44" s="23">
        <f t="shared" si="21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ht="22.5" x14ac:dyDescent="0.2">
      <c r="A46" s="16" t="s">
        <v>26</v>
      </c>
      <c r="B46" s="23">
        <v>0</v>
      </c>
      <c r="C46" s="23">
        <v>0</v>
      </c>
      <c r="D46" s="23">
        <f t="shared" si="20"/>
        <v>0</v>
      </c>
      <c r="E46" s="23">
        <v>0</v>
      </c>
      <c r="F46" s="23">
        <v>0</v>
      </c>
      <c r="G46" s="23">
        <f t="shared" si="21"/>
        <v>0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ht="22.5" x14ac:dyDescent="0.2">
      <c r="A48" s="16" t="s">
        <v>124</v>
      </c>
      <c r="B48" s="23">
        <v>0</v>
      </c>
      <c r="C48" s="23">
        <v>0</v>
      </c>
      <c r="D48" s="23">
        <f t="shared" ref="D48" si="22">B48+C48</f>
        <v>0</v>
      </c>
      <c r="E48" s="23">
        <v>0</v>
      </c>
      <c r="F48" s="23">
        <v>0</v>
      </c>
      <c r="G48" s="23">
        <f t="shared" ref="G48" si="23">D48-E48</f>
        <v>0</v>
      </c>
    </row>
    <row r="49" spans="1:7" x14ac:dyDescent="0.2">
      <c r="A49" s="16"/>
      <c r="B49" s="23"/>
      <c r="C49" s="23"/>
      <c r="D49" s="23"/>
      <c r="E49" s="23"/>
      <c r="F49" s="23"/>
      <c r="G49" s="23"/>
    </row>
    <row r="50" spans="1:7" x14ac:dyDescent="0.2">
      <c r="A50" s="16" t="s">
        <v>14</v>
      </c>
      <c r="B50" s="23">
        <v>0</v>
      </c>
      <c r="C50" s="23">
        <v>0</v>
      </c>
      <c r="D50" s="23">
        <f t="shared" si="20"/>
        <v>0</v>
      </c>
      <c r="E50" s="23">
        <v>0</v>
      </c>
      <c r="F50" s="23">
        <v>0</v>
      </c>
      <c r="G50" s="23">
        <f t="shared" si="21"/>
        <v>0</v>
      </c>
    </row>
    <row r="51" spans="1:7" x14ac:dyDescent="0.2">
      <c r="A51" s="16"/>
      <c r="B51" s="23"/>
      <c r="C51" s="23"/>
      <c r="D51" s="23"/>
      <c r="E51" s="23"/>
      <c r="F51" s="23"/>
      <c r="G51" s="23"/>
    </row>
    <row r="52" spans="1:7" x14ac:dyDescent="0.2">
      <c r="A52" s="16" t="s">
        <v>125</v>
      </c>
      <c r="B52" s="23">
        <v>15952116.039999999</v>
      </c>
      <c r="C52" s="23">
        <v>6469195.0599999996</v>
      </c>
      <c r="D52" s="23">
        <f t="shared" ref="D52" si="24">B52+C52</f>
        <v>22421311.099999998</v>
      </c>
      <c r="E52" s="23">
        <v>12273760.85</v>
      </c>
      <c r="F52" s="23">
        <v>12271810.85</v>
      </c>
      <c r="G52" s="23">
        <f t="shared" ref="G52" si="25">D52-E52</f>
        <v>10147550.249999998</v>
      </c>
    </row>
    <row r="53" spans="1:7" x14ac:dyDescent="0.2">
      <c r="A53" s="16"/>
      <c r="B53" s="23"/>
      <c r="C53" s="23"/>
      <c r="D53" s="23"/>
      <c r="E53" s="23"/>
      <c r="F53" s="23"/>
      <c r="G53" s="23"/>
    </row>
    <row r="54" spans="1:7" x14ac:dyDescent="0.2">
      <c r="A54" s="8" t="s">
        <v>122</v>
      </c>
      <c r="B54" s="24">
        <f t="shared" ref="B54:G54" si="26">SUM(B38:B52)</f>
        <v>15952116.039999999</v>
      </c>
      <c r="C54" s="24">
        <f t="shared" si="26"/>
        <v>6469195.0599999996</v>
      </c>
      <c r="D54" s="24">
        <f t="shared" si="26"/>
        <v>22421311.099999998</v>
      </c>
      <c r="E54" s="24">
        <f t="shared" si="26"/>
        <v>12273760.85</v>
      </c>
      <c r="F54" s="24">
        <f t="shared" si="26"/>
        <v>12271810.85</v>
      </c>
      <c r="G54" s="24">
        <f t="shared" si="26"/>
        <v>10147550.249999998</v>
      </c>
    </row>
    <row r="56" spans="1:7" x14ac:dyDescent="0.2">
      <c r="A56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22:G22"/>
    <mergeCell ref="G35:G36"/>
    <mergeCell ref="G23:G24"/>
    <mergeCell ref="A34:G34"/>
    <mergeCell ref="B2:F2"/>
    <mergeCell ref="B23:F23"/>
    <mergeCell ref="B35:F35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129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15917796.039999999</v>
      </c>
      <c r="C5" s="23">
        <v>5987001.4500000002</v>
      </c>
      <c r="D5" s="23">
        <f>B5+C5</f>
        <v>21904797.489999998</v>
      </c>
      <c r="E5" s="23">
        <v>12153707.24</v>
      </c>
      <c r="F5" s="23">
        <v>12151757.24</v>
      </c>
      <c r="G5" s="23">
        <f>D5-E5</f>
        <v>9751090.2499999981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34320</v>
      </c>
      <c r="C7" s="23">
        <v>482193.61</v>
      </c>
      <c r="D7" s="23">
        <f>B7+C7</f>
        <v>516513.61</v>
      </c>
      <c r="E7" s="23">
        <v>120053.61</v>
      </c>
      <c r="F7" s="23">
        <v>120053.61</v>
      </c>
      <c r="G7" s="23">
        <f>D7-E7</f>
        <v>396460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122</v>
      </c>
      <c r="B15" s="26">
        <f t="shared" ref="B15:G15" si="0">SUM(B5+B7+B9+B11+B13)</f>
        <v>15952116.039999999</v>
      </c>
      <c r="C15" s="26">
        <f t="shared" si="0"/>
        <v>6469195.0600000005</v>
      </c>
      <c r="D15" s="26">
        <f t="shared" si="0"/>
        <v>22421311.099999998</v>
      </c>
      <c r="E15" s="26">
        <f t="shared" si="0"/>
        <v>12273760.85</v>
      </c>
      <c r="F15" s="26">
        <f t="shared" si="0"/>
        <v>12271810.85</v>
      </c>
      <c r="G15" s="26">
        <f t="shared" si="0"/>
        <v>10147550.249999998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activeCell="A9" sqref="A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128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8" x14ac:dyDescent="0.2">
      <c r="A4" s="9" t="s">
        <v>57</v>
      </c>
      <c r="B4" s="27">
        <f>SUM(B5:B11)</f>
        <v>11629341.82</v>
      </c>
      <c r="C4" s="27">
        <f>SUM(C5:C11)</f>
        <v>2183818.8199999998</v>
      </c>
      <c r="D4" s="27">
        <f>B4+C4</f>
        <v>13813160.640000001</v>
      </c>
      <c r="E4" s="27">
        <f>SUM(E5:E11)</f>
        <v>8514132.4400000013</v>
      </c>
      <c r="F4" s="27">
        <f>SUM(F5:F11)</f>
        <v>8514132.4400000013</v>
      </c>
      <c r="G4" s="27">
        <f>D4-E4</f>
        <v>5299028.1999999993</v>
      </c>
    </row>
    <row r="5" spans="1:8" x14ac:dyDescent="0.2">
      <c r="A5" s="11" t="s">
        <v>61</v>
      </c>
      <c r="B5" s="23">
        <v>8617312.6600000001</v>
      </c>
      <c r="C5" s="23">
        <v>472907.17</v>
      </c>
      <c r="D5" s="23">
        <f t="shared" ref="D5:D68" si="0">B5+C5</f>
        <v>9090219.8300000001</v>
      </c>
      <c r="E5" s="23">
        <v>6457945.4800000004</v>
      </c>
      <c r="F5" s="23">
        <v>6457945.4800000004</v>
      </c>
      <c r="G5" s="23">
        <f t="shared" ref="G5:G68" si="1">D5-E5</f>
        <v>2632274.3499999996</v>
      </c>
      <c r="H5" s="6">
        <v>1100</v>
      </c>
    </row>
    <row r="6" spans="1:8" x14ac:dyDescent="0.2">
      <c r="A6" s="11" t="s">
        <v>62</v>
      </c>
      <c r="B6" s="23">
        <v>78886.080000000002</v>
      </c>
      <c r="C6" s="23">
        <v>13380.46</v>
      </c>
      <c r="D6" s="23">
        <f t="shared" si="0"/>
        <v>92266.540000000008</v>
      </c>
      <c r="E6" s="23">
        <v>44914.15</v>
      </c>
      <c r="F6" s="23">
        <v>44914.15</v>
      </c>
      <c r="G6" s="23">
        <f t="shared" si="1"/>
        <v>47352.390000000007</v>
      </c>
      <c r="H6" s="6">
        <v>1200</v>
      </c>
    </row>
    <row r="7" spans="1:8" x14ac:dyDescent="0.2">
      <c r="A7" s="11" t="s">
        <v>63</v>
      </c>
      <c r="B7" s="23">
        <v>1757640.91</v>
      </c>
      <c r="C7" s="23">
        <v>1132706.04</v>
      </c>
      <c r="D7" s="23">
        <f t="shared" si="0"/>
        <v>2890346.95</v>
      </c>
      <c r="E7" s="23">
        <v>879475.22</v>
      </c>
      <c r="F7" s="23">
        <v>879475.22</v>
      </c>
      <c r="G7" s="23">
        <f t="shared" si="1"/>
        <v>2010871.7300000002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64</v>
      </c>
      <c r="B9" s="23">
        <v>1175502.17</v>
      </c>
      <c r="C9" s="23">
        <v>564825.15</v>
      </c>
      <c r="D9" s="23">
        <f t="shared" si="0"/>
        <v>1740327.3199999998</v>
      </c>
      <c r="E9" s="23">
        <v>1131797.5900000001</v>
      </c>
      <c r="F9" s="23">
        <v>1131797.5900000001</v>
      </c>
      <c r="G9" s="23">
        <f t="shared" si="1"/>
        <v>608529.72999999975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65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117</v>
      </c>
      <c r="B12" s="28">
        <f>SUM(B13:B21)</f>
        <v>1653416.96</v>
      </c>
      <c r="C12" s="28">
        <f>SUM(C13:C21)</f>
        <v>596728.91</v>
      </c>
      <c r="D12" s="28">
        <f t="shared" si="0"/>
        <v>2250145.87</v>
      </c>
      <c r="E12" s="28">
        <f>SUM(E13:E21)</f>
        <v>1103059.24</v>
      </c>
      <c r="F12" s="28">
        <f>SUM(F13:F21)</f>
        <v>1103059.24</v>
      </c>
      <c r="G12" s="28">
        <f t="shared" si="1"/>
        <v>1147086.6300000001</v>
      </c>
      <c r="H12" s="10">
        <v>0</v>
      </c>
    </row>
    <row r="13" spans="1:8" x14ac:dyDescent="0.2">
      <c r="A13" s="11" t="s">
        <v>66</v>
      </c>
      <c r="B13" s="23">
        <v>378335.36</v>
      </c>
      <c r="C13" s="23">
        <v>41857.71</v>
      </c>
      <c r="D13" s="23">
        <f t="shared" si="0"/>
        <v>420193.07</v>
      </c>
      <c r="E13" s="23">
        <v>226674.46</v>
      </c>
      <c r="F13" s="23">
        <v>226674.46</v>
      </c>
      <c r="G13" s="23">
        <f t="shared" si="1"/>
        <v>193518.61000000002</v>
      </c>
      <c r="H13" s="6">
        <v>2100</v>
      </c>
    </row>
    <row r="14" spans="1:8" x14ac:dyDescent="0.2">
      <c r="A14" s="11" t="s">
        <v>67</v>
      </c>
      <c r="B14" s="23">
        <v>78312</v>
      </c>
      <c r="C14" s="23">
        <v>-13500</v>
      </c>
      <c r="D14" s="23">
        <f t="shared" si="0"/>
        <v>64812</v>
      </c>
      <c r="E14" s="23">
        <v>16795.7</v>
      </c>
      <c r="F14" s="23">
        <v>16795.7</v>
      </c>
      <c r="G14" s="23">
        <f t="shared" si="1"/>
        <v>48016.3</v>
      </c>
      <c r="H14" s="6">
        <v>2200</v>
      </c>
    </row>
    <row r="15" spans="1:8" x14ac:dyDescent="0.2">
      <c r="A15" s="11" t="s">
        <v>68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69</v>
      </c>
      <c r="B16" s="23">
        <v>113568</v>
      </c>
      <c r="C16" s="23">
        <v>262562.26</v>
      </c>
      <c r="D16" s="23">
        <f t="shared" si="0"/>
        <v>376130.26</v>
      </c>
      <c r="E16" s="23">
        <v>176516.5</v>
      </c>
      <c r="F16" s="23">
        <v>176516.5</v>
      </c>
      <c r="G16" s="23">
        <f t="shared" si="1"/>
        <v>199613.76</v>
      </c>
      <c r="H16" s="6">
        <v>2400</v>
      </c>
    </row>
    <row r="17" spans="1:8" x14ac:dyDescent="0.2">
      <c r="A17" s="11" t="s">
        <v>70</v>
      </c>
      <c r="B17" s="23">
        <v>132038.39999999999</v>
      </c>
      <c r="C17" s="23">
        <v>-9302.8799999999992</v>
      </c>
      <c r="D17" s="23">
        <f t="shared" si="0"/>
        <v>122735.51999999999</v>
      </c>
      <c r="E17" s="23">
        <v>34820.81</v>
      </c>
      <c r="F17" s="23">
        <v>34820.81</v>
      </c>
      <c r="G17" s="23">
        <f t="shared" si="1"/>
        <v>87914.709999999992</v>
      </c>
      <c r="H17" s="6">
        <v>2500</v>
      </c>
    </row>
    <row r="18" spans="1:8" x14ac:dyDescent="0.2">
      <c r="A18" s="11" t="s">
        <v>71</v>
      </c>
      <c r="B18" s="23">
        <v>716788.8</v>
      </c>
      <c r="C18" s="23">
        <v>-141468.84</v>
      </c>
      <c r="D18" s="23">
        <f t="shared" si="0"/>
        <v>575319.96000000008</v>
      </c>
      <c r="E18" s="23">
        <v>349632.23</v>
      </c>
      <c r="F18" s="23">
        <v>349632.23</v>
      </c>
      <c r="G18" s="23">
        <f t="shared" si="1"/>
        <v>225687.7300000001</v>
      </c>
      <c r="H18" s="6">
        <v>2600</v>
      </c>
    </row>
    <row r="19" spans="1:8" x14ac:dyDescent="0.2">
      <c r="A19" s="11" t="s">
        <v>72</v>
      </c>
      <c r="B19" s="23">
        <v>71448</v>
      </c>
      <c r="C19" s="23">
        <v>168875.42</v>
      </c>
      <c r="D19" s="23">
        <f t="shared" si="0"/>
        <v>240323.42</v>
      </c>
      <c r="E19" s="23">
        <v>57169.46</v>
      </c>
      <c r="F19" s="23">
        <v>57169.46</v>
      </c>
      <c r="G19" s="23">
        <f t="shared" si="1"/>
        <v>183153.96000000002</v>
      </c>
      <c r="H19" s="6">
        <v>2700</v>
      </c>
    </row>
    <row r="20" spans="1:8" x14ac:dyDescent="0.2">
      <c r="A20" s="11" t="s">
        <v>73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74</v>
      </c>
      <c r="B21" s="23">
        <v>162926.39999999999</v>
      </c>
      <c r="C21" s="23">
        <v>287705.24</v>
      </c>
      <c r="D21" s="23">
        <f t="shared" si="0"/>
        <v>450631.64</v>
      </c>
      <c r="E21" s="23">
        <v>241450.08</v>
      </c>
      <c r="F21" s="23">
        <v>241450.08</v>
      </c>
      <c r="G21" s="23">
        <f t="shared" si="1"/>
        <v>209181.56000000003</v>
      </c>
      <c r="H21" s="6">
        <v>2900</v>
      </c>
    </row>
    <row r="22" spans="1:8" x14ac:dyDescent="0.2">
      <c r="A22" s="9" t="s">
        <v>58</v>
      </c>
      <c r="B22" s="28">
        <f>SUM(B23:B31)</f>
        <v>1107871.97</v>
      </c>
      <c r="C22" s="28">
        <f>SUM(C23:C31)</f>
        <v>2388233.9300000002</v>
      </c>
      <c r="D22" s="28">
        <f t="shared" si="0"/>
        <v>3496105.9000000004</v>
      </c>
      <c r="E22" s="28">
        <f>SUM(E23:E31)</f>
        <v>2179027.2000000002</v>
      </c>
      <c r="F22" s="28">
        <f>SUM(F23:F31)</f>
        <v>2177077.2000000002</v>
      </c>
      <c r="G22" s="28">
        <f t="shared" si="1"/>
        <v>1317078.7000000002</v>
      </c>
      <c r="H22" s="10">
        <v>0</v>
      </c>
    </row>
    <row r="23" spans="1:8" x14ac:dyDescent="0.2">
      <c r="A23" s="11" t="s">
        <v>75</v>
      </c>
      <c r="B23" s="23">
        <v>135046.07999999999</v>
      </c>
      <c r="C23" s="23">
        <v>66760</v>
      </c>
      <c r="D23" s="23">
        <f t="shared" si="0"/>
        <v>201806.07999999999</v>
      </c>
      <c r="E23" s="23">
        <v>113919.76</v>
      </c>
      <c r="F23" s="23">
        <v>113919.76</v>
      </c>
      <c r="G23" s="23">
        <f t="shared" si="1"/>
        <v>87886.319999999992</v>
      </c>
      <c r="H23" s="6">
        <v>3100</v>
      </c>
    </row>
    <row r="24" spans="1:8" x14ac:dyDescent="0.2">
      <c r="A24" s="11" t="s">
        <v>76</v>
      </c>
      <c r="B24" s="23">
        <v>62400</v>
      </c>
      <c r="C24" s="23">
        <v>1048000</v>
      </c>
      <c r="D24" s="23">
        <f t="shared" si="0"/>
        <v>1110400</v>
      </c>
      <c r="E24" s="23">
        <v>708192.8</v>
      </c>
      <c r="F24" s="23">
        <v>706242.8</v>
      </c>
      <c r="G24" s="23">
        <f t="shared" si="1"/>
        <v>402207.19999999995</v>
      </c>
      <c r="H24" s="6">
        <v>3200</v>
      </c>
    </row>
    <row r="25" spans="1:8" x14ac:dyDescent="0.2">
      <c r="A25" s="11" t="s">
        <v>77</v>
      </c>
      <c r="B25" s="23">
        <v>23088</v>
      </c>
      <c r="C25" s="23">
        <v>21282.85</v>
      </c>
      <c r="D25" s="23">
        <f t="shared" si="0"/>
        <v>44370.85</v>
      </c>
      <c r="E25" s="23">
        <v>34511.85</v>
      </c>
      <c r="F25" s="23">
        <v>34511.85</v>
      </c>
      <c r="G25" s="23">
        <f t="shared" si="1"/>
        <v>9859</v>
      </c>
      <c r="H25" s="6">
        <v>3300</v>
      </c>
    </row>
    <row r="26" spans="1:8" x14ac:dyDescent="0.2">
      <c r="A26" s="11" t="s">
        <v>78</v>
      </c>
      <c r="B26" s="23">
        <v>180960</v>
      </c>
      <c r="C26" s="23">
        <v>-50000</v>
      </c>
      <c r="D26" s="23">
        <f t="shared" si="0"/>
        <v>130960</v>
      </c>
      <c r="E26" s="23">
        <v>94221.99</v>
      </c>
      <c r="F26" s="23">
        <v>94221.99</v>
      </c>
      <c r="G26" s="23">
        <f t="shared" si="1"/>
        <v>36738.009999999995</v>
      </c>
      <c r="H26" s="6">
        <v>3400</v>
      </c>
    </row>
    <row r="27" spans="1:8" x14ac:dyDescent="0.2">
      <c r="A27" s="11" t="s">
        <v>79</v>
      </c>
      <c r="B27" s="23">
        <v>53352</v>
      </c>
      <c r="C27" s="23">
        <v>273300</v>
      </c>
      <c r="D27" s="23">
        <f t="shared" si="0"/>
        <v>326652</v>
      </c>
      <c r="E27" s="23">
        <v>77765.039999999994</v>
      </c>
      <c r="F27" s="23">
        <v>77765.039999999994</v>
      </c>
      <c r="G27" s="23">
        <f t="shared" si="1"/>
        <v>248886.96000000002</v>
      </c>
      <c r="H27" s="6">
        <v>3500</v>
      </c>
    </row>
    <row r="28" spans="1:8" x14ac:dyDescent="0.2">
      <c r="A28" s="11" t="s">
        <v>126</v>
      </c>
      <c r="B28" s="23">
        <v>1248</v>
      </c>
      <c r="C28" s="23">
        <v>-1248</v>
      </c>
      <c r="D28" s="23">
        <f t="shared" si="0"/>
        <v>0</v>
      </c>
      <c r="E28" s="23">
        <v>0</v>
      </c>
      <c r="F28" s="23">
        <v>0</v>
      </c>
      <c r="G28" s="23">
        <f t="shared" si="1"/>
        <v>0</v>
      </c>
      <c r="H28" s="6">
        <v>3600</v>
      </c>
    </row>
    <row r="29" spans="1:8" x14ac:dyDescent="0.2">
      <c r="A29" s="11" t="s">
        <v>80</v>
      </c>
      <c r="B29" s="23">
        <v>33696</v>
      </c>
      <c r="C29" s="23">
        <v>-14861.92</v>
      </c>
      <c r="D29" s="23">
        <f t="shared" si="0"/>
        <v>18834.080000000002</v>
      </c>
      <c r="E29" s="23">
        <v>11300</v>
      </c>
      <c r="F29" s="23">
        <v>11300</v>
      </c>
      <c r="G29" s="23">
        <f t="shared" si="1"/>
        <v>7534.0800000000017</v>
      </c>
      <c r="H29" s="6">
        <v>3700</v>
      </c>
    </row>
    <row r="30" spans="1:8" x14ac:dyDescent="0.2">
      <c r="A30" s="11" t="s">
        <v>81</v>
      </c>
      <c r="B30" s="23">
        <v>243681.89</v>
      </c>
      <c r="C30" s="23">
        <v>1037001</v>
      </c>
      <c r="D30" s="23">
        <f t="shared" si="0"/>
        <v>1280682.8900000001</v>
      </c>
      <c r="E30" s="23">
        <v>906383.92</v>
      </c>
      <c r="F30" s="23">
        <v>906383.92</v>
      </c>
      <c r="G30" s="23">
        <f t="shared" si="1"/>
        <v>374298.97000000009</v>
      </c>
      <c r="H30" s="6">
        <v>3800</v>
      </c>
    </row>
    <row r="31" spans="1:8" x14ac:dyDescent="0.2">
      <c r="A31" s="11" t="s">
        <v>18</v>
      </c>
      <c r="B31" s="23">
        <v>374400</v>
      </c>
      <c r="C31" s="23">
        <v>8000</v>
      </c>
      <c r="D31" s="23">
        <f t="shared" si="0"/>
        <v>382400</v>
      </c>
      <c r="E31" s="23">
        <v>232731.84</v>
      </c>
      <c r="F31" s="23">
        <v>232731.84</v>
      </c>
      <c r="G31" s="23">
        <f t="shared" si="1"/>
        <v>149668.16</v>
      </c>
      <c r="H31" s="6">
        <v>3900</v>
      </c>
    </row>
    <row r="32" spans="1:8" x14ac:dyDescent="0.2">
      <c r="A32" s="9" t="s">
        <v>118</v>
      </c>
      <c r="B32" s="28">
        <f>SUM(B33:B41)</f>
        <v>1527165.29</v>
      </c>
      <c r="C32" s="28">
        <f>SUM(C33:C41)</f>
        <v>818219.79</v>
      </c>
      <c r="D32" s="28">
        <f t="shared" si="0"/>
        <v>2345385.08</v>
      </c>
      <c r="E32" s="28">
        <f>SUM(E33:E41)</f>
        <v>357488.36</v>
      </c>
      <c r="F32" s="28">
        <f>SUM(F33:F41)</f>
        <v>357488.36</v>
      </c>
      <c r="G32" s="28">
        <f t="shared" si="1"/>
        <v>1987896.7200000002</v>
      </c>
      <c r="H32" s="10">
        <v>0</v>
      </c>
    </row>
    <row r="33" spans="1:8" x14ac:dyDescent="0.2">
      <c r="A33" s="11" t="s">
        <v>82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83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84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85</v>
      </c>
      <c r="B36" s="23">
        <v>1527165.29</v>
      </c>
      <c r="C36" s="23">
        <v>818219.79</v>
      </c>
      <c r="D36" s="23">
        <f t="shared" si="0"/>
        <v>2345385.08</v>
      </c>
      <c r="E36" s="23">
        <v>357488.36</v>
      </c>
      <c r="F36" s="23">
        <v>357488.36</v>
      </c>
      <c r="G36" s="23">
        <f t="shared" si="1"/>
        <v>1987896.7200000002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119</v>
      </c>
      <c r="B42" s="28">
        <f>SUM(B43:B51)</f>
        <v>34320</v>
      </c>
      <c r="C42" s="28">
        <f>SUM(C43:C51)</f>
        <v>482193.61</v>
      </c>
      <c r="D42" s="28">
        <f t="shared" si="0"/>
        <v>516513.61</v>
      </c>
      <c r="E42" s="28">
        <f>SUM(E43:E51)</f>
        <v>120053.61</v>
      </c>
      <c r="F42" s="28">
        <f>SUM(F43:F51)</f>
        <v>120053.61</v>
      </c>
      <c r="G42" s="28">
        <f t="shared" si="1"/>
        <v>396460</v>
      </c>
      <c r="H42" s="10">
        <v>0</v>
      </c>
    </row>
    <row r="43" spans="1:8" x14ac:dyDescent="0.2">
      <c r="A43" s="3" t="s">
        <v>89</v>
      </c>
      <c r="B43" s="23">
        <v>34320</v>
      </c>
      <c r="C43" s="23">
        <v>318693.61</v>
      </c>
      <c r="D43" s="23">
        <f t="shared" si="0"/>
        <v>353013.61</v>
      </c>
      <c r="E43" s="23">
        <v>120053.61</v>
      </c>
      <c r="F43" s="23">
        <v>120053.61</v>
      </c>
      <c r="G43" s="23">
        <f t="shared" si="1"/>
        <v>232960</v>
      </c>
      <c r="H43" s="6">
        <v>5100</v>
      </c>
    </row>
    <row r="44" spans="1:8" x14ac:dyDescent="0.2">
      <c r="A44" s="11" t="s">
        <v>90</v>
      </c>
      <c r="B44" s="23">
        <v>0</v>
      </c>
      <c r="C44" s="23">
        <v>163500</v>
      </c>
      <c r="D44" s="23">
        <f t="shared" si="0"/>
        <v>163500</v>
      </c>
      <c r="E44" s="23">
        <v>0</v>
      </c>
      <c r="F44" s="23">
        <v>0</v>
      </c>
      <c r="G44" s="23">
        <f t="shared" si="1"/>
        <v>163500</v>
      </c>
      <c r="H44" s="6">
        <v>5200</v>
      </c>
    </row>
    <row r="45" spans="1:8" x14ac:dyDescent="0.2">
      <c r="A45" s="11" t="s">
        <v>91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92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93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94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95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96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97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59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98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99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100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120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127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106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121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60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107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122</v>
      </c>
      <c r="B76" s="26">
        <f t="shared" ref="B76:G76" si="4">SUM(B4+B12+B22+B32+B42+B52+B56+B64+B68)</f>
        <v>15952116.040000003</v>
      </c>
      <c r="C76" s="26">
        <f t="shared" si="4"/>
        <v>6469195.0600000005</v>
      </c>
      <c r="D76" s="26">
        <f t="shared" si="4"/>
        <v>22421311.100000001</v>
      </c>
      <c r="E76" s="26">
        <f t="shared" si="4"/>
        <v>12273760.850000001</v>
      </c>
      <c r="F76" s="26">
        <f t="shared" si="4"/>
        <v>12271810.850000001</v>
      </c>
      <c r="G76" s="26">
        <f t="shared" si="4"/>
        <v>10147550.25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144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6077559.3500000006</v>
      </c>
      <c r="C5" s="28">
        <f t="shared" si="0"/>
        <v>5206854.16</v>
      </c>
      <c r="D5" s="28">
        <f t="shared" si="0"/>
        <v>11284413.51</v>
      </c>
      <c r="E5" s="28">
        <f t="shared" si="0"/>
        <v>6539122.1400000006</v>
      </c>
      <c r="F5" s="28">
        <f t="shared" si="0"/>
        <v>6537172.1400000006</v>
      </c>
      <c r="G5" s="28">
        <f t="shared" si="0"/>
        <v>4745291.37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116</v>
      </c>
      <c r="B8" s="23">
        <v>1056262.79</v>
      </c>
      <c r="C8" s="23">
        <v>2457483.4</v>
      </c>
      <c r="D8" s="23">
        <f t="shared" si="1"/>
        <v>3513746.19</v>
      </c>
      <c r="E8" s="23">
        <v>2142811.04</v>
      </c>
      <c r="F8" s="23">
        <v>2142811.04</v>
      </c>
      <c r="G8" s="23">
        <f t="shared" si="2"/>
        <v>1370935.15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4825339.99</v>
      </c>
      <c r="C10" s="23">
        <v>2696686.42</v>
      </c>
      <c r="D10" s="23">
        <f t="shared" si="1"/>
        <v>7522026.4100000001</v>
      </c>
      <c r="E10" s="23">
        <v>4246956.91</v>
      </c>
      <c r="F10" s="23">
        <v>4245006.91</v>
      </c>
      <c r="G10" s="23">
        <f t="shared" si="2"/>
        <v>3275069.5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195956.57</v>
      </c>
      <c r="C13" s="23">
        <v>52684.34</v>
      </c>
      <c r="D13" s="23">
        <f t="shared" si="1"/>
        <v>248640.91</v>
      </c>
      <c r="E13" s="23">
        <v>149354.19</v>
      </c>
      <c r="F13" s="23">
        <v>149354.19</v>
      </c>
      <c r="G13" s="23">
        <f t="shared" si="2"/>
        <v>99286.720000000001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9874556.6899999995</v>
      </c>
      <c r="C15" s="28">
        <f t="shared" si="3"/>
        <v>1262340.9000000001</v>
      </c>
      <c r="D15" s="28">
        <f t="shared" si="3"/>
        <v>11136897.59</v>
      </c>
      <c r="E15" s="28">
        <f t="shared" si="3"/>
        <v>5734638.71</v>
      </c>
      <c r="F15" s="28">
        <f t="shared" si="3"/>
        <v>5734638.71</v>
      </c>
      <c r="G15" s="28">
        <f t="shared" si="3"/>
        <v>5402258.8800000008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1175335.8</v>
      </c>
      <c r="C18" s="23">
        <v>-183911.44</v>
      </c>
      <c r="D18" s="23">
        <f t="shared" si="5"/>
        <v>991424.3600000001</v>
      </c>
      <c r="E18" s="23">
        <v>584890.47</v>
      </c>
      <c r="F18" s="23">
        <v>584890.47</v>
      </c>
      <c r="G18" s="23">
        <f t="shared" si="4"/>
        <v>406533.89000000013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966643.38</v>
      </c>
      <c r="C20" s="23">
        <v>195798.99</v>
      </c>
      <c r="D20" s="23">
        <f t="shared" si="5"/>
        <v>1162442.3700000001</v>
      </c>
      <c r="E20" s="23">
        <v>795799.37</v>
      </c>
      <c r="F20" s="23">
        <v>795799.37</v>
      </c>
      <c r="G20" s="23">
        <f t="shared" si="4"/>
        <v>366643.00000000012</v>
      </c>
    </row>
    <row r="21" spans="1:7" x14ac:dyDescent="0.2">
      <c r="A21" s="17" t="s">
        <v>45</v>
      </c>
      <c r="B21" s="23">
        <v>7195674.8200000003</v>
      </c>
      <c r="C21" s="23">
        <v>1213421.0900000001</v>
      </c>
      <c r="D21" s="23">
        <f t="shared" si="5"/>
        <v>8409095.9100000001</v>
      </c>
      <c r="E21" s="23">
        <v>4118570.32</v>
      </c>
      <c r="F21" s="23">
        <v>4118570.32</v>
      </c>
      <c r="G21" s="23">
        <f t="shared" si="4"/>
        <v>4290525.59</v>
      </c>
    </row>
    <row r="22" spans="1:7" x14ac:dyDescent="0.2">
      <c r="A22" s="17" t="s">
        <v>4</v>
      </c>
      <c r="B22" s="23">
        <v>536902.68999999994</v>
      </c>
      <c r="C22" s="23">
        <v>37032.26</v>
      </c>
      <c r="D22" s="23">
        <f t="shared" si="5"/>
        <v>573934.94999999995</v>
      </c>
      <c r="E22" s="23">
        <v>235378.55</v>
      </c>
      <c r="F22" s="23">
        <v>235378.55</v>
      </c>
      <c r="G22" s="23">
        <f t="shared" si="4"/>
        <v>338556.39999999997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122</v>
      </c>
      <c r="B41" s="24">
        <f t="shared" ref="B41:G41" si="12">SUM(B35+B24+B15+B5)</f>
        <v>15952116.039999999</v>
      </c>
      <c r="C41" s="24">
        <f t="shared" si="12"/>
        <v>6469195.0600000005</v>
      </c>
      <c r="D41" s="24">
        <f t="shared" si="12"/>
        <v>22421311.100000001</v>
      </c>
      <c r="E41" s="24">
        <f t="shared" si="12"/>
        <v>12273760.850000001</v>
      </c>
      <c r="F41" s="24">
        <f t="shared" si="12"/>
        <v>12271810.850000001</v>
      </c>
      <c r="G41" s="24">
        <f t="shared" si="12"/>
        <v>10147550.25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VALLE DE SANTIAGO</cp:lastModifiedBy>
  <cp:lastPrinted>2018-07-14T22:21:14Z</cp:lastPrinted>
  <dcterms:created xsi:type="dcterms:W3CDTF">2014-02-10T03:37:14Z</dcterms:created>
  <dcterms:modified xsi:type="dcterms:W3CDTF">2025-10-20T20:59:56Z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