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_f\Downloads\"/>
    </mc:Choice>
  </mc:AlternateContent>
  <xr:revisionPtr revIDLastSave="0" documentId="8_{14B0F939-08E7-4A1C-A3CE-DFBA028D768D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81029"/>
</workbook>
</file>

<file path=xl/calcChain.xml><?xml version="1.0" encoding="utf-8"?>
<calcChain xmlns="http://schemas.openxmlformats.org/spreadsheetml/2006/main">
  <c r="D17" i="4" l="1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18" i="4"/>
  <c r="G18" i="4" s="1"/>
  <c r="F54" i="4" l="1"/>
  <c r="E54" i="4"/>
  <c r="C54" i="4"/>
  <c r="B54" i="4"/>
  <c r="D52" i="4"/>
  <c r="G52" i="4" s="1"/>
  <c r="D48" i="4"/>
  <c r="G48" i="4" s="1"/>
  <c r="D50" i="4"/>
  <c r="G50" i="4" s="1"/>
  <c r="D46" i="4"/>
  <c r="G46" i="4" s="1"/>
  <c r="D44" i="4"/>
  <c r="G44" i="4" s="1"/>
  <c r="D42" i="4"/>
  <c r="G42" i="4" s="1"/>
  <c r="D40" i="4"/>
  <c r="G40" i="4" s="1"/>
  <c r="D38" i="4"/>
  <c r="G38" i="4" s="1"/>
  <c r="F31" i="4"/>
  <c r="E31" i="4"/>
  <c r="D29" i="4"/>
  <c r="G29" i="4" s="1"/>
  <c r="D28" i="4"/>
  <c r="G28" i="4" s="1"/>
  <c r="D27" i="4"/>
  <c r="G27" i="4" s="1"/>
  <c r="D26" i="4"/>
  <c r="G26" i="4" s="1"/>
  <c r="C31" i="4"/>
  <c r="B31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9" i="4"/>
  <c r="E19" i="4"/>
  <c r="C19" i="4"/>
  <c r="B19" i="4"/>
  <c r="G54" i="4" l="1"/>
  <c r="D54" i="4"/>
  <c r="G31" i="4"/>
  <c r="D31" i="4"/>
  <c r="G19" i="4"/>
  <c r="D19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D52" i="6" s="1"/>
  <c r="B42" i="6"/>
  <c r="B32" i="6"/>
  <c r="B22" i="6"/>
  <c r="B12" i="6"/>
  <c r="B4" i="6"/>
  <c r="D42" i="6" l="1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<sst xmlns="http://schemas.openxmlformats.org/spreadsheetml/2006/main" count="198" uniqueCount="145">
  <si>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</si>
  <si>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</si>
  <si>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</si>
  <si>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</si>
  <si>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</si>
  <si>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</si>
  <si>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</si>
  <si>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</si>
  <si>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</si>
  <si>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</si>
  <si>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</si>
  <si>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</si>
  <si>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</si>
  <si>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</si>
  <si>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</si>
  <si>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</si>
  <si>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</si>
  <si>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</si>
  <si>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</si>
  <si>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</si>
  <si>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</si>
  <si>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</si>
  <si>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</si>
  <si>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</si>
  <si>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</si>
  <si>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</si>
  <si>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</si>
  <si>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</si>
  <si>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</si>
  <si>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</si>
  <si>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</si>
  <si>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</si>
  <si>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</si>
  <si>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</si>
  <si>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</si>
  <si>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</si>
  <si>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</si>
  <si>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</si>
  <si>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</si>
  <si>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</si>
  <si>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</si>
  <si>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</si>
  <si>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</si>
  <si>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</si>
  <si>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</si>
  <si>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</si>
  <si>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</si>
  <si>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</si>
  <si>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</si>
  <si>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</si>
  <si>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</si>
  <si>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</si>
  <si>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</si>
  <si>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</si>
  <si>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</si>
  <si>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</si>
  <si>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</si>
  <si>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</si>
  <si>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</si>
  <si>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</si>
  <si>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</si>
  <si>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</si>
  <si>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</si>
  <si>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</si>
  <si>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</si>
  <si>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</si>
  <si>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</si>
  <si>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</si>
  <si>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</si>
  <si>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</si>
  <si>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</si>
  <si>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</si>
  <si>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</si>
  <si>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</si>
  <si>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</si>
  <si>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</si>
  <si>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</si>
  <si>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</si>
  <si>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</si>
  <si>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</si>
  <si>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</si>
  <si>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</si>
  <si>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</si>
  <si>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</si>
  <si>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</si>
  <si>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</si>
  <si>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</si>
  <si>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</si>
  <si>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</si>
  <si>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</si>
  <si>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</si>
  <si>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</si>
  <si>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</si>
  <si>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</si>
  <si>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</si>
  <si>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</si>
  <si>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</si>
  <si>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</si>
  <si>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</si>
  <si>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</si>
  <si>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</si>
  <si>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</si>
  <si>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</si>
  <si>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</si>
  <si>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</si>
  <si>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</si>
  <si>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</si>
  <si>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</si>
  <si>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</si>
  <si>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</si>
  <si>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</si>
  <si>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</si>
  <si>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</si>
  <si>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</si>
  <si>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</si>
  <si>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</si>
  <si>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</si>
  <si>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</si>
  <si>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</si>
  <si>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</si>
  <si>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</si>
  <si>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</si>
  <si>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</si>
  <si>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</si>
  <si>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</si>
  <si>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</si>
  <si>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</si>
  <si>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</si>
  <si>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Sistema para el Desarrollo Integral de la Familia del Municipio de Valle de Santiago, Gto.
Estado Analítico del Ejercicio del Presupuesto de Egresos
Clasificación por Objeto del Gasto (Capítulo y Concepto)
Del 1 de Enero al 30 de Junio de 2025
(Cifras en Pesos)</t>
  </si>
  <si>
    <t>Sistema para el Desarrollo Integral de la Familia del Municipio de Valle de Santiago, Gto.
Estado Analítico del Ejercicio del Presupuesto de Egresos
Clasificación Económica (por Tipo de Gasto)
Del 1 de Enero al 30 de Junio de 2025
(Cifras en Pesos)</t>
  </si>
  <si>
    <t>31120M42D010000 DIRECCION GENERAL</t>
  </si>
  <si>
    <t>31120M42D020000 COORDINACION ADMVA Y FIN</t>
  </si>
  <si>
    <t>31120M42D030000 UNIDAD ADMVA ATENCION Y</t>
  </si>
  <si>
    <t>31120M42D060100 CONSULTORIO MEDICO</t>
  </si>
  <si>
    <t>31120M42D060200 REHABILITACION</t>
  </si>
  <si>
    <t>31120M42D070000 COORD DE TRABAJO SOCIAL</t>
  </si>
  <si>
    <t>31120M42D080000 COORD DE ASISTENCIA ALIM</t>
  </si>
  <si>
    <t>31120M42D090000 COORD DE DESARROLLO COMU</t>
  </si>
  <si>
    <t>31120M42D100000 COORD DE ADULTOS MAYORES</t>
  </si>
  <si>
    <t>31120M42D110000 COORD ATENCION A NIÑAS N</t>
  </si>
  <si>
    <t>31120M42D120000 CENTRO INFANTIL COMUNITA</t>
  </si>
  <si>
    <t>31120M42D130000 COORD DE PREVENCION DE R</t>
  </si>
  <si>
    <t>31120M42D140000 COORD DE COMUNICACION SO</t>
  </si>
  <si>
    <t>Sistema para el Desarrollo Integral de la Familia del Municipio de Valle de Santiago, Gto.
Estado Analítico del Ejercicio del Presupuesto de Egresos
Clasificación Administrativa
Del 1 de Enero al 30 de Junio de 2025
(Cifras en Pesos)</t>
  </si>
  <si>
    <t>Sistema para el Desarrollo Integral de la Familia del Municipio de Valle de Santiago, Gto.
Estado Analítico del Ejercicio del Presupuesto de Egresos
Clasificación Funcional (Finalidad y Función)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</si>
</sst>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4" xfId="0" applyFont="1" applyBorder="1"/>
    <xf numFmtId="3" fontId="2" fillId="0" borderId="11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6" fillId="0" borderId="0" xfId="0" applyFont="1"/>
    <xf numFmtId="0" fontId="6" fillId="0" borderId="3" xfId="0" applyFont="1" applyBorder="1"/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showGridLines="0" tabSelected="1" workbookViewId="0">
      <selection activeCell="A17" sqref="A17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37" t="s">
        <v>143</v>
      </c>
      <c r="B1" s="38"/>
      <c r="C1" s="38"/>
      <c r="D1" s="38"/>
      <c r="E1" s="38"/>
      <c r="F1" s="38"/>
      <c r="G1" s="39"/>
    </row>
    <row r="2" spans="1:7" x14ac:dyDescent="0.2">
      <c r="A2" s="23"/>
      <c r="B2" s="20"/>
      <c r="C2" s="21"/>
      <c r="D2" s="18" t="s">
        <v>56</v>
      </c>
      <c r="E2" s="21"/>
      <c r="F2" s="22"/>
      <c r="G2" s="35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6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130</v>
      </c>
      <c r="B5" s="27">
        <v>1056262.79</v>
      </c>
      <c r="C5" s="27">
        <v>1837411.24</v>
      </c>
      <c r="D5" s="27">
        <f>B5+C5</f>
        <v>2893674.0300000003</v>
      </c>
      <c r="E5" s="27">
        <v>1402050.82</v>
      </c>
      <c r="F5" s="27">
        <v>1402050.82</v>
      </c>
      <c r="G5" s="27">
        <f>D5-E5</f>
        <v>1491623.2100000002</v>
      </c>
    </row>
    <row r="6" spans="1:7" x14ac:dyDescent="0.2">
      <c r="A6" s="14" t="s">
        <v>131</v>
      </c>
      <c r="B6" s="27">
        <v>4825339.99</v>
      </c>
      <c r="C6" s="27">
        <v>1729678.78</v>
      </c>
      <c r="D6" s="27">
        <f t="shared" ref="D6:D11" si="0">B6+C6</f>
        <v>6555018.7700000005</v>
      </c>
      <c r="E6" s="27">
        <v>2827559.71</v>
      </c>
      <c r="F6" s="27">
        <v>2825609.71</v>
      </c>
      <c r="G6" s="27">
        <f t="shared" ref="G6:G11" si="1">D6-E6</f>
        <v>3727459.0600000005</v>
      </c>
    </row>
    <row r="7" spans="1:7" x14ac:dyDescent="0.2">
      <c r="A7" s="14" t="s">
        <v>132</v>
      </c>
      <c r="B7" s="27">
        <v>536902.68999999994</v>
      </c>
      <c r="C7" s="27">
        <v>41712.26</v>
      </c>
      <c r="D7" s="27">
        <f t="shared" si="0"/>
        <v>578614.94999999995</v>
      </c>
      <c r="E7" s="27">
        <v>154993.79</v>
      </c>
      <c r="F7" s="27">
        <v>154993.79</v>
      </c>
      <c r="G7" s="27">
        <f t="shared" si="1"/>
        <v>423621.15999999992</v>
      </c>
    </row>
    <row r="8" spans="1:7" x14ac:dyDescent="0.2">
      <c r="A8" s="14" t="s">
        <v>133</v>
      </c>
      <c r="B8" s="27">
        <v>273414.95</v>
      </c>
      <c r="C8" s="27">
        <v>-20051.28</v>
      </c>
      <c r="D8" s="27">
        <f t="shared" si="0"/>
        <v>253363.67</v>
      </c>
      <c r="E8" s="27">
        <v>0</v>
      </c>
      <c r="F8" s="27">
        <v>0</v>
      </c>
      <c r="G8" s="27">
        <f t="shared" si="1"/>
        <v>253363.67</v>
      </c>
    </row>
    <row r="9" spans="1:7" x14ac:dyDescent="0.2">
      <c r="A9" s="14" t="s">
        <v>134</v>
      </c>
      <c r="B9" s="27">
        <v>901920.85</v>
      </c>
      <c r="C9" s="27">
        <v>64602.07</v>
      </c>
      <c r="D9" s="27">
        <f t="shared" si="0"/>
        <v>966522.91999999993</v>
      </c>
      <c r="E9" s="27">
        <v>373727.99</v>
      </c>
      <c r="F9" s="27">
        <v>373727.99</v>
      </c>
      <c r="G9" s="27">
        <f t="shared" si="1"/>
        <v>592794.92999999993</v>
      </c>
    </row>
    <row r="10" spans="1:7" x14ac:dyDescent="0.2">
      <c r="A10" s="14" t="s">
        <v>135</v>
      </c>
      <c r="B10" s="27">
        <v>2855084.7</v>
      </c>
      <c r="C10" s="27">
        <v>2013742.75</v>
      </c>
      <c r="D10" s="27">
        <f t="shared" si="0"/>
        <v>4868827.45</v>
      </c>
      <c r="E10" s="27">
        <v>580013.81999999995</v>
      </c>
      <c r="F10" s="27">
        <v>580013.81999999995</v>
      </c>
      <c r="G10" s="27">
        <f t="shared" si="1"/>
        <v>4288813.63</v>
      </c>
    </row>
    <row r="11" spans="1:7" x14ac:dyDescent="0.2">
      <c r="A11" s="14" t="s">
        <v>136</v>
      </c>
      <c r="B11" s="27">
        <v>1064337.44</v>
      </c>
      <c r="C11" s="27">
        <v>184411.39</v>
      </c>
      <c r="D11" s="27">
        <f t="shared" si="0"/>
        <v>1248748.83</v>
      </c>
      <c r="E11" s="27">
        <v>508659.58</v>
      </c>
      <c r="F11" s="27">
        <v>508659.58</v>
      </c>
      <c r="G11" s="27">
        <f t="shared" si="1"/>
        <v>740089.25</v>
      </c>
    </row>
    <row r="12" spans="1:7" x14ac:dyDescent="0.2">
      <c r="A12" s="14" t="s">
        <v>137</v>
      </c>
      <c r="B12" s="27">
        <v>812741.89</v>
      </c>
      <c r="C12" s="27">
        <v>47513.06</v>
      </c>
      <c r="D12" s="27">
        <f t="shared" ref="D12" si="2">B12+C12</f>
        <v>860254.95</v>
      </c>
      <c r="E12" s="27">
        <v>337552.84</v>
      </c>
      <c r="F12" s="27">
        <v>337552.84</v>
      </c>
      <c r="G12" s="27">
        <f t="shared" ref="G12" si="3">D12-E12</f>
        <v>522702.10999999993</v>
      </c>
    </row>
    <row r="13" spans="1:7" x14ac:dyDescent="0.2">
      <c r="A13" s="14" t="s">
        <v>138</v>
      </c>
      <c r="B13" s="27">
        <v>829556.2</v>
      </c>
      <c r="C13" s="27">
        <v>79510.52</v>
      </c>
      <c r="D13" s="27">
        <f t="shared" ref="D13" si="4">B13+C13</f>
        <v>909066.72</v>
      </c>
      <c r="E13" s="27">
        <v>406865.7</v>
      </c>
      <c r="F13" s="27">
        <v>406865.7</v>
      </c>
      <c r="G13" s="27">
        <f t="shared" ref="G13" si="5">D13-E13</f>
        <v>502201.01999999996</v>
      </c>
    </row>
    <row r="14" spans="1:7" x14ac:dyDescent="0.2">
      <c r="A14" s="14" t="s">
        <v>139</v>
      </c>
      <c r="B14" s="27">
        <v>1103213.27</v>
      </c>
      <c r="C14" s="27">
        <v>93063.31</v>
      </c>
      <c r="D14" s="27">
        <f t="shared" ref="D14" si="6">B14+C14</f>
        <v>1196276.58</v>
      </c>
      <c r="E14" s="27">
        <v>456112.52</v>
      </c>
      <c r="F14" s="27">
        <v>456112.52</v>
      </c>
      <c r="G14" s="27">
        <f t="shared" ref="G14" si="7">D14-E14</f>
        <v>740164.06</v>
      </c>
    </row>
    <row r="15" spans="1:7" x14ac:dyDescent="0.2">
      <c r="A15" s="14" t="s">
        <v>140</v>
      </c>
      <c r="B15" s="27">
        <v>966643.38</v>
      </c>
      <c r="C15" s="27">
        <v>206548.14</v>
      </c>
      <c r="D15" s="27">
        <f t="shared" ref="D15" si="8">B15+C15</f>
        <v>1173191.52</v>
      </c>
      <c r="E15" s="27">
        <v>521354.94</v>
      </c>
      <c r="F15" s="27">
        <v>521354.94</v>
      </c>
      <c r="G15" s="27">
        <f t="shared" ref="G15" si="9">D15-E15</f>
        <v>651836.58000000007</v>
      </c>
    </row>
    <row r="16" spans="1:7" x14ac:dyDescent="0.2">
      <c r="A16" s="14" t="s">
        <v>141</v>
      </c>
      <c r="B16" s="27">
        <v>530741.31999999995</v>
      </c>
      <c r="C16" s="27">
        <v>36435.99</v>
      </c>
      <c r="D16" s="27">
        <f t="shared" ref="D16" si="10">B16+C16</f>
        <v>567177.30999999994</v>
      </c>
      <c r="E16" s="27">
        <v>228362.41</v>
      </c>
      <c r="F16" s="27">
        <v>228362.41</v>
      </c>
      <c r="G16" s="27">
        <f t="shared" ref="G16" si="11">D16-E16</f>
        <v>338814.89999999991</v>
      </c>
    </row>
    <row r="17" spans="1:7" x14ac:dyDescent="0.2">
      <c r="A17" s="14" t="s">
        <v>142</v>
      </c>
      <c r="B17" s="27">
        <v>195956.57</v>
      </c>
      <c r="C17" s="27">
        <v>12684.34</v>
      </c>
      <c r="D17" s="27">
        <f t="shared" ref="D17" si="12">B17+C17</f>
        <v>208640.91</v>
      </c>
      <c r="E17" s="27">
        <v>81754</v>
      </c>
      <c r="F17" s="27">
        <v>81754</v>
      </c>
      <c r="G17" s="27">
        <f t="shared" ref="G17" si="13">D17-E17</f>
        <v>126886.91</v>
      </c>
    </row>
    <row r="18" spans="1:7" x14ac:dyDescent="0.2">
      <c r="A18" s="14"/>
      <c r="B18" s="27">
        <v>0</v>
      </c>
      <c r="C18" s="27">
        <v>0</v>
      </c>
      <c r="D18" s="27">
        <f t="shared" ref="D18" si="14">B18+C18</f>
        <v>0</v>
      </c>
      <c r="E18" s="27">
        <v>0</v>
      </c>
      <c r="F18" s="27">
        <v>0</v>
      </c>
      <c r="G18" s="27">
        <f t="shared" ref="G18" si="15">D18-E18</f>
        <v>0</v>
      </c>
    </row>
    <row r="19" spans="1:7" x14ac:dyDescent="0.2">
      <c r="A19" s="8" t="s">
        <v>122</v>
      </c>
      <c r="B19" s="28">
        <f t="shared" ref="B19:G19" si="16">SUM(B5:B18)</f>
        <v>15952116.040000001</v>
      </c>
      <c r="C19" s="28">
        <f t="shared" si="16"/>
        <v>6327262.5699999984</v>
      </c>
      <c r="D19" s="28">
        <f t="shared" si="16"/>
        <v>22279378.609999996</v>
      </c>
      <c r="E19" s="28">
        <f t="shared" si="16"/>
        <v>7879008.120000002</v>
      </c>
      <c r="F19" s="28">
        <f t="shared" si="16"/>
        <v>7877058.120000002</v>
      </c>
      <c r="G19" s="28">
        <f t="shared" si="16"/>
        <v>14400370.49</v>
      </c>
    </row>
    <row r="22" spans="1:7" ht="55.15" customHeight="1" x14ac:dyDescent="0.2">
      <c r="A22" s="37" t="s">
        <v>143</v>
      </c>
      <c r="B22" s="38"/>
      <c r="C22" s="38"/>
      <c r="D22" s="38"/>
      <c r="E22" s="38"/>
      <c r="F22" s="38"/>
      <c r="G22" s="39"/>
    </row>
    <row r="23" spans="1:7" x14ac:dyDescent="0.2">
      <c r="A23" s="23"/>
      <c r="B23" s="20"/>
      <c r="C23" s="21"/>
      <c r="D23" s="18" t="s">
        <v>56</v>
      </c>
      <c r="E23" s="21"/>
      <c r="F23" s="22"/>
      <c r="G23" s="35" t="s">
        <v>55</v>
      </c>
    </row>
    <row r="24" spans="1:7" ht="22.5" x14ac:dyDescent="0.2">
      <c r="A24" s="19" t="s">
        <v>50</v>
      </c>
      <c r="B24" s="2" t="s">
        <v>51</v>
      </c>
      <c r="C24" s="2" t="s">
        <v>114</v>
      </c>
      <c r="D24" s="2" t="s">
        <v>52</v>
      </c>
      <c r="E24" s="2" t="s">
        <v>53</v>
      </c>
      <c r="F24" s="2" t="s">
        <v>54</v>
      </c>
      <c r="G24" s="36"/>
    </row>
    <row r="25" spans="1:7" x14ac:dyDescent="0.2">
      <c r="A25" s="24"/>
      <c r="B25" s="25"/>
      <c r="C25" s="25"/>
      <c r="D25" s="25"/>
      <c r="E25" s="25"/>
      <c r="F25" s="25"/>
      <c r="G25" s="25"/>
    </row>
    <row r="26" spans="1:7" x14ac:dyDescent="0.2">
      <c r="A26" s="15" t="s">
        <v>8</v>
      </c>
      <c r="B26" s="27">
        <v>0</v>
      </c>
      <c r="C26" s="27">
        <v>0</v>
      </c>
      <c r="D26" s="27">
        <f>B26+C26</f>
        <v>0</v>
      </c>
      <c r="E26" s="27">
        <v>0</v>
      </c>
      <c r="F26" s="27">
        <v>0</v>
      </c>
      <c r="G26" s="27">
        <f>D26-E26</f>
        <v>0</v>
      </c>
    </row>
    <row r="27" spans="1:7" x14ac:dyDescent="0.2">
      <c r="A27" s="15" t="s">
        <v>9</v>
      </c>
      <c r="B27" s="27">
        <v>0</v>
      </c>
      <c r="C27" s="27">
        <v>0</v>
      </c>
      <c r="D27" s="27">
        <f t="shared" ref="D27:D29" si="17">B27+C27</f>
        <v>0</v>
      </c>
      <c r="E27" s="27">
        <v>0</v>
      </c>
      <c r="F27" s="27">
        <v>0</v>
      </c>
      <c r="G27" s="27">
        <f t="shared" ref="G27:G29" si="18">D27-E27</f>
        <v>0</v>
      </c>
    </row>
    <row r="28" spans="1:7" x14ac:dyDescent="0.2">
      <c r="A28" s="15" t="s">
        <v>10</v>
      </c>
      <c r="B28" s="27">
        <v>0</v>
      </c>
      <c r="C28" s="27">
        <v>0</v>
      </c>
      <c r="D28" s="27">
        <f t="shared" si="17"/>
        <v>0</v>
      </c>
      <c r="E28" s="27">
        <v>0</v>
      </c>
      <c r="F28" s="27">
        <v>0</v>
      </c>
      <c r="G28" s="27">
        <f t="shared" si="18"/>
        <v>0</v>
      </c>
    </row>
    <row r="29" spans="1:7" x14ac:dyDescent="0.2">
      <c r="A29" s="15" t="s">
        <v>123</v>
      </c>
      <c r="B29" s="27">
        <v>0</v>
      </c>
      <c r="C29" s="27">
        <v>0</v>
      </c>
      <c r="D29" s="27">
        <f t="shared" si="17"/>
        <v>0</v>
      </c>
      <c r="E29" s="27">
        <v>0</v>
      </c>
      <c r="F29" s="27">
        <v>0</v>
      </c>
      <c r="G29" s="27">
        <f t="shared" si="18"/>
        <v>0</v>
      </c>
    </row>
    <row r="30" spans="1:7" x14ac:dyDescent="0.2">
      <c r="A30" s="15"/>
      <c r="B30" s="27"/>
      <c r="C30" s="27"/>
      <c r="D30" s="27"/>
      <c r="E30" s="27"/>
      <c r="F30" s="27"/>
      <c r="G30" s="27"/>
    </row>
    <row r="31" spans="1:7" x14ac:dyDescent="0.2">
      <c r="A31" s="8" t="s">
        <v>122</v>
      </c>
      <c r="B31" s="28">
        <f t="shared" ref="B31:G31" si="19">SUM(B26:B29)</f>
        <v>0</v>
      </c>
      <c r="C31" s="28">
        <f t="shared" si="19"/>
        <v>0</v>
      </c>
      <c r="D31" s="28">
        <f t="shared" si="19"/>
        <v>0</v>
      </c>
      <c r="E31" s="28">
        <f t="shared" si="19"/>
        <v>0</v>
      </c>
      <c r="F31" s="28">
        <f t="shared" si="19"/>
        <v>0</v>
      </c>
      <c r="G31" s="28">
        <f t="shared" si="19"/>
        <v>0</v>
      </c>
    </row>
    <row r="34" spans="1:7" ht="59.45" customHeight="1" x14ac:dyDescent="0.2">
      <c r="A34" s="40" t="s">
        <v>143</v>
      </c>
      <c r="B34" s="41"/>
      <c r="C34" s="41"/>
      <c r="D34" s="41"/>
      <c r="E34" s="41"/>
      <c r="F34" s="41"/>
      <c r="G34" s="42"/>
    </row>
    <row r="35" spans="1:7" x14ac:dyDescent="0.2">
      <c r="A35" s="23"/>
      <c r="B35" s="20"/>
      <c r="C35" s="21"/>
      <c r="D35" s="18" t="s">
        <v>56</v>
      </c>
      <c r="E35" s="21"/>
      <c r="F35" s="22"/>
      <c r="G35" s="35" t="s">
        <v>55</v>
      </c>
    </row>
    <row r="36" spans="1:7" ht="22.5" x14ac:dyDescent="0.2">
      <c r="A36" s="19" t="s">
        <v>50</v>
      </c>
      <c r="B36" s="2" t="s">
        <v>51</v>
      </c>
      <c r="C36" s="2" t="s">
        <v>114</v>
      </c>
      <c r="D36" s="2" t="s">
        <v>52</v>
      </c>
      <c r="E36" s="2" t="s">
        <v>53</v>
      </c>
      <c r="F36" s="2" t="s">
        <v>54</v>
      </c>
      <c r="G36" s="36"/>
    </row>
    <row r="37" spans="1:7" x14ac:dyDescent="0.2">
      <c r="A37" s="24"/>
      <c r="B37" s="25"/>
      <c r="C37" s="25"/>
      <c r="D37" s="25"/>
      <c r="E37" s="25"/>
      <c r="F37" s="25"/>
      <c r="G37" s="25"/>
    </row>
    <row r="38" spans="1:7" x14ac:dyDescent="0.2">
      <c r="A38" s="16" t="s">
        <v>12</v>
      </c>
      <c r="B38" s="27">
        <v>0</v>
      </c>
      <c r="C38" s="27">
        <v>0</v>
      </c>
      <c r="D38" s="27">
        <f t="shared" ref="D38:D50" si="20">B38+C38</f>
        <v>0</v>
      </c>
      <c r="E38" s="27">
        <v>0</v>
      </c>
      <c r="F38" s="27">
        <v>0</v>
      </c>
      <c r="G38" s="27">
        <f t="shared" ref="G38:G50" si="21">D38-E38</f>
        <v>0</v>
      </c>
    </row>
    <row r="39" spans="1:7" x14ac:dyDescent="0.2">
      <c r="A39" s="16"/>
      <c r="B39" s="27"/>
      <c r="C39" s="27"/>
      <c r="D39" s="27"/>
      <c r="E39" s="27"/>
      <c r="F39" s="27"/>
      <c r="G39" s="27"/>
    </row>
    <row r="40" spans="1:7" x14ac:dyDescent="0.2">
      <c r="A40" s="16" t="s">
        <v>11</v>
      </c>
      <c r="B40" s="27">
        <v>0</v>
      </c>
      <c r="C40" s="27">
        <v>0</v>
      </c>
      <c r="D40" s="27">
        <f t="shared" si="20"/>
        <v>0</v>
      </c>
      <c r="E40" s="27">
        <v>0</v>
      </c>
      <c r="F40" s="27">
        <v>0</v>
      </c>
      <c r="G40" s="27">
        <f t="shared" si="21"/>
        <v>0</v>
      </c>
    </row>
    <row r="41" spans="1:7" x14ac:dyDescent="0.2">
      <c r="A41" s="16"/>
      <c r="B41" s="27"/>
      <c r="C41" s="27"/>
      <c r="D41" s="27"/>
      <c r="E41" s="27"/>
      <c r="F41" s="27"/>
      <c r="G41" s="27"/>
    </row>
    <row r="42" spans="1:7" x14ac:dyDescent="0.2">
      <c r="A42" s="16" t="s">
        <v>13</v>
      </c>
      <c r="B42" s="27">
        <v>0</v>
      </c>
      <c r="C42" s="27">
        <v>0</v>
      </c>
      <c r="D42" s="27">
        <f t="shared" si="20"/>
        <v>0</v>
      </c>
      <c r="E42" s="27">
        <v>0</v>
      </c>
      <c r="F42" s="27">
        <v>0</v>
      </c>
      <c r="G42" s="27">
        <f t="shared" si="21"/>
        <v>0</v>
      </c>
    </row>
    <row r="43" spans="1:7" x14ac:dyDescent="0.2">
      <c r="A43" s="16"/>
      <c r="B43" s="27"/>
      <c r="C43" s="27"/>
      <c r="D43" s="27"/>
      <c r="E43" s="27"/>
      <c r="F43" s="27"/>
      <c r="G43" s="27"/>
    </row>
    <row r="44" spans="1:7" x14ac:dyDescent="0.2">
      <c r="A44" s="16" t="s">
        <v>25</v>
      </c>
      <c r="B44" s="27">
        <v>0</v>
      </c>
      <c r="C44" s="27">
        <v>0</v>
      </c>
      <c r="D44" s="27">
        <f t="shared" si="20"/>
        <v>0</v>
      </c>
      <c r="E44" s="27">
        <v>0</v>
      </c>
      <c r="F44" s="27">
        <v>0</v>
      </c>
      <c r="G44" s="27">
        <f t="shared" si="21"/>
        <v>0</v>
      </c>
    </row>
    <row r="45" spans="1:7" x14ac:dyDescent="0.2">
      <c r="A45" s="16"/>
      <c r="B45" s="27"/>
      <c r="C45" s="27"/>
      <c r="D45" s="27"/>
      <c r="E45" s="27"/>
      <c r="F45" s="27"/>
      <c r="G45" s="27"/>
    </row>
    <row r="46" spans="1:7" ht="22.5" x14ac:dyDescent="0.2">
      <c r="A46" s="16" t="s">
        <v>26</v>
      </c>
      <c r="B46" s="27">
        <v>0</v>
      </c>
      <c r="C46" s="27">
        <v>0</v>
      </c>
      <c r="D46" s="27">
        <f t="shared" si="20"/>
        <v>0</v>
      </c>
      <c r="E46" s="27">
        <v>0</v>
      </c>
      <c r="F46" s="27">
        <v>0</v>
      </c>
      <c r="G46" s="27">
        <f t="shared" si="21"/>
        <v>0</v>
      </c>
    </row>
    <row r="47" spans="1:7" x14ac:dyDescent="0.2">
      <c r="A47" s="16"/>
      <c r="B47" s="27"/>
      <c r="C47" s="27"/>
      <c r="D47" s="27"/>
      <c r="E47" s="27"/>
      <c r="F47" s="27"/>
      <c r="G47" s="27"/>
    </row>
    <row r="48" spans="1:7" ht="22.5" x14ac:dyDescent="0.2">
      <c r="A48" s="16" t="s">
        <v>124</v>
      </c>
      <c r="B48" s="27">
        <v>0</v>
      </c>
      <c r="C48" s="27">
        <v>0</v>
      </c>
      <c r="D48" s="27">
        <f t="shared" ref="D48" si="22">B48+C48</f>
        <v>0</v>
      </c>
      <c r="E48" s="27">
        <v>0</v>
      </c>
      <c r="F48" s="27">
        <v>0</v>
      </c>
      <c r="G48" s="27">
        <f t="shared" ref="G48" si="23">D48-E48</f>
        <v>0</v>
      </c>
    </row>
    <row r="49" spans="1:7" x14ac:dyDescent="0.2">
      <c r="A49" s="16"/>
      <c r="B49" s="27"/>
      <c r="C49" s="27"/>
      <c r="D49" s="27"/>
      <c r="E49" s="27"/>
      <c r="F49" s="27"/>
      <c r="G49" s="27"/>
    </row>
    <row r="50" spans="1:7" x14ac:dyDescent="0.2">
      <c r="A50" s="16" t="s">
        <v>14</v>
      </c>
      <c r="B50" s="27">
        <v>0</v>
      </c>
      <c r="C50" s="27">
        <v>0</v>
      </c>
      <c r="D50" s="27">
        <f t="shared" si="20"/>
        <v>0</v>
      </c>
      <c r="E50" s="27">
        <v>0</v>
      </c>
      <c r="F50" s="27">
        <v>0</v>
      </c>
      <c r="G50" s="27">
        <f t="shared" si="21"/>
        <v>0</v>
      </c>
    </row>
    <row r="51" spans="1:7" x14ac:dyDescent="0.2">
      <c r="A51" s="16"/>
      <c r="B51" s="27"/>
      <c r="C51" s="27"/>
      <c r="D51" s="27"/>
      <c r="E51" s="27"/>
      <c r="F51" s="27"/>
      <c r="G51" s="27"/>
    </row>
    <row r="52" spans="1:7" x14ac:dyDescent="0.2">
      <c r="A52" s="16" t="s">
        <v>125</v>
      </c>
      <c r="B52" s="27">
        <v>15952116.039999999</v>
      </c>
      <c r="C52" s="27">
        <v>6327262.5700000003</v>
      </c>
      <c r="D52" s="27">
        <f t="shared" ref="D52" si="24">B52+C52</f>
        <v>22279378.609999999</v>
      </c>
      <c r="E52" s="27">
        <v>7879008.1200000001</v>
      </c>
      <c r="F52" s="27">
        <v>7877058.1200000001</v>
      </c>
      <c r="G52" s="27">
        <f t="shared" ref="G52" si="25">D52-E52</f>
        <v>14400370.489999998</v>
      </c>
    </row>
    <row r="53" spans="1:7" x14ac:dyDescent="0.2">
      <c r="A53" s="16"/>
      <c r="B53" s="27"/>
      <c r="C53" s="27"/>
      <c r="D53" s="27"/>
      <c r="E53" s="27"/>
      <c r="F53" s="27"/>
      <c r="G53" s="27"/>
    </row>
    <row r="54" spans="1:7" x14ac:dyDescent="0.2">
      <c r="A54" s="8" t="s">
        <v>122</v>
      </c>
      <c r="B54" s="28">
        <f t="shared" ref="B54:G54" si="26">SUM(B38:B52)</f>
        <v>15952116.039999999</v>
      </c>
      <c r="C54" s="28">
        <f t="shared" si="26"/>
        <v>6327262.5700000003</v>
      </c>
      <c r="D54" s="28">
        <f t="shared" si="26"/>
        <v>22279378.609999999</v>
      </c>
      <c r="E54" s="28">
        <f t="shared" si="26"/>
        <v>7879008.1200000001</v>
      </c>
      <c r="F54" s="28">
        <f t="shared" si="26"/>
        <v>7877058.1200000001</v>
      </c>
      <c r="G54" s="28">
        <f t="shared" si="26"/>
        <v>14400370.489999998</v>
      </c>
    </row>
    <row r="56" spans="1:7" x14ac:dyDescent="0.2">
      <c r="A56" s="1" t="s">
        <v>115</v>
      </c>
    </row>
  </sheetData>
  <sheetProtection formatCells="0" formatColumns="0" formatRows="0" insertRows="0" deleteRows="0" autoFilter="0"/>
  <mergeCells count="6">
    <mergeCell ref="G2:G3"/>
    <mergeCell ref="A1:G1"/>
    <mergeCell ref="A22:G22"/>
    <mergeCell ref="G35:G36"/>
    <mergeCell ref="G23:G24"/>
    <mergeCell ref="A34:G3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zoomScaleNormal="100" workbookViewId="0">
      <selection activeCell="A18" sqref="A1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0" t="s">
        <v>129</v>
      </c>
      <c r="B1" s="41"/>
      <c r="C1" s="41"/>
      <c r="D1" s="41"/>
      <c r="E1" s="41"/>
      <c r="F1" s="41"/>
      <c r="G1" s="42"/>
    </row>
    <row r="2" spans="1:7" x14ac:dyDescent="0.2">
      <c r="A2" s="23"/>
      <c r="B2" s="20"/>
      <c r="C2" s="21"/>
      <c r="D2" s="18" t="s">
        <v>56</v>
      </c>
      <c r="E2" s="21"/>
      <c r="F2" s="22"/>
      <c r="G2" s="35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6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33" t="s">
        <v>0</v>
      </c>
      <c r="B5" s="27">
        <v>15917796.039999999</v>
      </c>
      <c r="C5" s="27">
        <v>6165208.96</v>
      </c>
      <c r="D5" s="27">
        <f>B5+C5</f>
        <v>22083005</v>
      </c>
      <c r="E5" s="27">
        <v>7758954.5099999998</v>
      </c>
      <c r="F5" s="27">
        <v>7757004.5099999998</v>
      </c>
      <c r="G5" s="27">
        <f>D5-E5</f>
        <v>14324050.49</v>
      </c>
    </row>
    <row r="6" spans="1:7" x14ac:dyDescent="0.2">
      <c r="A6" s="33"/>
      <c r="B6" s="27"/>
      <c r="C6" s="27"/>
      <c r="D6" s="27"/>
      <c r="E6" s="27"/>
      <c r="F6" s="27"/>
      <c r="G6" s="27"/>
    </row>
    <row r="7" spans="1:7" x14ac:dyDescent="0.2">
      <c r="A7" s="33" t="s">
        <v>1</v>
      </c>
      <c r="B7" s="27">
        <v>34320</v>
      </c>
      <c r="C7" s="27">
        <v>162053.60999999999</v>
      </c>
      <c r="D7" s="27">
        <f>B7+C7</f>
        <v>196373.61</v>
      </c>
      <c r="E7" s="27">
        <v>120053.61</v>
      </c>
      <c r="F7" s="27">
        <v>120053.61</v>
      </c>
      <c r="G7" s="27">
        <f>D7-E7</f>
        <v>76319.999999999985</v>
      </c>
    </row>
    <row r="8" spans="1:7" x14ac:dyDescent="0.2">
      <c r="A8" s="33"/>
      <c r="B8" s="27"/>
      <c r="C8" s="27"/>
      <c r="D8" s="27"/>
      <c r="E8" s="27"/>
      <c r="F8" s="27"/>
      <c r="G8" s="27"/>
    </row>
    <row r="9" spans="1:7" x14ac:dyDescent="0.2">
      <c r="A9" s="33" t="s">
        <v>2</v>
      </c>
      <c r="B9" s="27">
        <v>0</v>
      </c>
      <c r="C9" s="27">
        <v>0</v>
      </c>
      <c r="D9" s="27">
        <f>B9+C9</f>
        <v>0</v>
      </c>
      <c r="E9" s="27">
        <v>0</v>
      </c>
      <c r="F9" s="27">
        <v>0</v>
      </c>
      <c r="G9" s="27">
        <f>D9-E9</f>
        <v>0</v>
      </c>
    </row>
    <row r="10" spans="1:7" x14ac:dyDescent="0.2">
      <c r="A10" s="33"/>
      <c r="B10" s="27"/>
      <c r="C10" s="27"/>
      <c r="D10" s="27"/>
      <c r="E10" s="27"/>
      <c r="F10" s="27"/>
      <c r="G10" s="27"/>
    </row>
    <row r="11" spans="1:7" x14ac:dyDescent="0.2">
      <c r="A11" s="33" t="s">
        <v>39</v>
      </c>
      <c r="B11" s="27">
        <v>0</v>
      </c>
      <c r="C11" s="27">
        <v>0</v>
      </c>
      <c r="D11" s="27">
        <f>B11+C11</f>
        <v>0</v>
      </c>
      <c r="E11" s="27">
        <v>0</v>
      </c>
      <c r="F11" s="27">
        <v>0</v>
      </c>
      <c r="G11" s="27">
        <f>D11-E11</f>
        <v>0</v>
      </c>
    </row>
    <row r="12" spans="1:7" x14ac:dyDescent="0.2">
      <c r="A12" s="33"/>
      <c r="B12" s="27"/>
      <c r="C12" s="27"/>
      <c r="D12" s="27"/>
      <c r="E12" s="27"/>
      <c r="F12" s="27"/>
      <c r="G12" s="27"/>
    </row>
    <row r="13" spans="1:7" x14ac:dyDescent="0.2">
      <c r="A13" s="34" t="s">
        <v>36</v>
      </c>
      <c r="B13" s="27">
        <v>0</v>
      </c>
      <c r="C13" s="27">
        <v>0</v>
      </c>
      <c r="D13" s="27">
        <f>B13+C13</f>
        <v>0</v>
      </c>
      <c r="E13" s="27">
        <v>0</v>
      </c>
      <c r="F13" s="27">
        <v>0</v>
      </c>
      <c r="G13" s="27">
        <f>D13-E13</f>
        <v>0</v>
      </c>
    </row>
    <row r="14" spans="1:7" x14ac:dyDescent="0.2">
      <c r="A14" s="26"/>
      <c r="B14" s="29"/>
      <c r="C14" s="29"/>
      <c r="D14" s="29"/>
      <c r="E14" s="29"/>
      <c r="F14" s="29"/>
      <c r="G14" s="29"/>
    </row>
    <row r="15" spans="1:7" x14ac:dyDescent="0.2">
      <c r="A15" s="7" t="s">
        <v>122</v>
      </c>
      <c r="B15" s="30">
        <f t="shared" ref="B15:G15" si="0">SUM(B5+B7+B9+B11+B13)</f>
        <v>15952116.039999999</v>
      </c>
      <c r="C15" s="30">
        <f t="shared" si="0"/>
        <v>6327262.5700000003</v>
      </c>
      <c r="D15" s="30">
        <f t="shared" si="0"/>
        <v>22279378.609999999</v>
      </c>
      <c r="E15" s="30">
        <f t="shared" si="0"/>
        <v>7879008.1200000001</v>
      </c>
      <c r="F15" s="30">
        <f t="shared" si="0"/>
        <v>7877058.1200000001</v>
      </c>
      <c r="G15" s="30">
        <f t="shared" si="0"/>
        <v>14400370.49</v>
      </c>
    </row>
    <row r="18" spans="1:1" x14ac:dyDescent="0.2">
      <c r="A18" s="1" t="s">
        <v>115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8"/>
  <sheetViews>
    <sheetView showGridLines="0" workbookViewId="0">
      <selection activeCell="A26" sqref="A2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41" t="s">
        <v>128</v>
      </c>
      <c r="B1" s="41"/>
      <c r="C1" s="41"/>
      <c r="D1" s="41"/>
      <c r="E1" s="41"/>
      <c r="F1" s="41"/>
      <c r="G1" s="42"/>
    </row>
    <row r="2" spans="1:8" x14ac:dyDescent="0.2">
      <c r="A2" s="23"/>
      <c r="B2" s="20"/>
      <c r="C2" s="21"/>
      <c r="D2" s="18" t="s">
        <v>56</v>
      </c>
      <c r="E2" s="21"/>
      <c r="F2" s="22"/>
      <c r="G2" s="35" t="s">
        <v>55</v>
      </c>
    </row>
    <row r="3" spans="1:8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6"/>
    </row>
    <row r="4" spans="1:8" x14ac:dyDescent="0.2">
      <c r="A4" s="9" t="s">
        <v>57</v>
      </c>
      <c r="B4" s="31">
        <f>SUM(B5:B11)</f>
        <v>11629341.82</v>
      </c>
      <c r="C4" s="31">
        <f>SUM(C5:C11)</f>
        <v>2106175.5699999998</v>
      </c>
      <c r="D4" s="31">
        <f>B4+C4</f>
        <v>13735517.390000001</v>
      </c>
      <c r="E4" s="31">
        <f>SUM(E5:E11)</f>
        <v>5427804.419999999</v>
      </c>
      <c r="F4" s="31">
        <f>SUM(F5:F11)</f>
        <v>5427804.419999999</v>
      </c>
      <c r="G4" s="31">
        <f>D4-E4</f>
        <v>8307712.9700000016</v>
      </c>
    </row>
    <row r="5" spans="1:8" x14ac:dyDescent="0.2">
      <c r="A5" s="11" t="s">
        <v>61</v>
      </c>
      <c r="B5" s="27">
        <v>8617312.6600000001</v>
      </c>
      <c r="C5" s="27">
        <v>646298.46</v>
      </c>
      <c r="D5" s="27">
        <f t="shared" ref="D5:D68" si="0">B5+C5</f>
        <v>9263611.120000001</v>
      </c>
      <c r="E5" s="27">
        <v>4244462.72</v>
      </c>
      <c r="F5" s="27">
        <v>4244462.72</v>
      </c>
      <c r="G5" s="27">
        <f t="shared" ref="G5:G68" si="1">D5-E5</f>
        <v>5019148.4000000013</v>
      </c>
      <c r="H5" s="6">
        <v>1100</v>
      </c>
    </row>
    <row r="6" spans="1:8" x14ac:dyDescent="0.2">
      <c r="A6" s="11" t="s">
        <v>62</v>
      </c>
      <c r="B6" s="27">
        <v>78886.080000000002</v>
      </c>
      <c r="C6" s="27">
        <v>4980.46</v>
      </c>
      <c r="D6" s="27">
        <f t="shared" si="0"/>
        <v>83866.540000000008</v>
      </c>
      <c r="E6" s="27">
        <v>41092.559999999998</v>
      </c>
      <c r="F6" s="27">
        <v>41092.559999999998</v>
      </c>
      <c r="G6" s="27">
        <f t="shared" si="1"/>
        <v>42773.98000000001</v>
      </c>
      <c r="H6" s="6">
        <v>1200</v>
      </c>
    </row>
    <row r="7" spans="1:8" x14ac:dyDescent="0.2">
      <c r="A7" s="11" t="s">
        <v>63</v>
      </c>
      <c r="B7" s="27">
        <v>1757640.91</v>
      </c>
      <c r="C7" s="27">
        <v>620572.31000000006</v>
      </c>
      <c r="D7" s="27">
        <f t="shared" si="0"/>
        <v>2378213.2199999997</v>
      </c>
      <c r="E7" s="27">
        <v>364385.55</v>
      </c>
      <c r="F7" s="27">
        <v>364385.55</v>
      </c>
      <c r="G7" s="27">
        <f t="shared" si="1"/>
        <v>2013827.6699999997</v>
      </c>
      <c r="H7" s="6">
        <v>1300</v>
      </c>
    </row>
    <row r="8" spans="1:8" x14ac:dyDescent="0.2">
      <c r="A8" s="11" t="s">
        <v>33</v>
      </c>
      <c r="B8" s="27">
        <v>0</v>
      </c>
      <c r="C8" s="27">
        <v>0</v>
      </c>
      <c r="D8" s="27">
        <f t="shared" si="0"/>
        <v>0</v>
      </c>
      <c r="E8" s="27">
        <v>0</v>
      </c>
      <c r="F8" s="27">
        <v>0</v>
      </c>
      <c r="G8" s="27">
        <f t="shared" si="1"/>
        <v>0</v>
      </c>
      <c r="H8" s="6">
        <v>1400</v>
      </c>
    </row>
    <row r="9" spans="1:8" x14ac:dyDescent="0.2">
      <c r="A9" s="11" t="s">
        <v>64</v>
      </c>
      <c r="B9" s="27">
        <v>1175502.17</v>
      </c>
      <c r="C9" s="27">
        <v>834324.34</v>
      </c>
      <c r="D9" s="27">
        <f t="shared" si="0"/>
        <v>2009826.5099999998</v>
      </c>
      <c r="E9" s="27">
        <v>777863.59</v>
      </c>
      <c r="F9" s="27">
        <v>777863.59</v>
      </c>
      <c r="G9" s="27">
        <f t="shared" si="1"/>
        <v>1231962.92</v>
      </c>
      <c r="H9" s="6">
        <v>1500</v>
      </c>
    </row>
    <row r="10" spans="1:8" x14ac:dyDescent="0.2">
      <c r="A10" s="11" t="s">
        <v>34</v>
      </c>
      <c r="B10" s="27">
        <v>0</v>
      </c>
      <c r="C10" s="27">
        <v>0</v>
      </c>
      <c r="D10" s="27">
        <f t="shared" si="0"/>
        <v>0</v>
      </c>
      <c r="E10" s="27">
        <v>0</v>
      </c>
      <c r="F10" s="27">
        <v>0</v>
      </c>
      <c r="G10" s="27">
        <f t="shared" si="1"/>
        <v>0</v>
      </c>
      <c r="H10" s="6">
        <v>1600</v>
      </c>
    </row>
    <row r="11" spans="1:8" x14ac:dyDescent="0.2">
      <c r="A11" s="11" t="s">
        <v>65</v>
      </c>
      <c r="B11" s="27">
        <v>0</v>
      </c>
      <c r="C11" s="27">
        <v>0</v>
      </c>
      <c r="D11" s="27">
        <f t="shared" si="0"/>
        <v>0</v>
      </c>
      <c r="E11" s="27">
        <v>0</v>
      </c>
      <c r="F11" s="27">
        <v>0</v>
      </c>
      <c r="G11" s="27">
        <f t="shared" si="1"/>
        <v>0</v>
      </c>
      <c r="H11" s="6">
        <v>1700</v>
      </c>
    </row>
    <row r="12" spans="1:8" x14ac:dyDescent="0.2">
      <c r="A12" s="9" t="s">
        <v>117</v>
      </c>
      <c r="B12" s="32">
        <f>SUM(B13:B21)</f>
        <v>1653416.96</v>
      </c>
      <c r="C12" s="32">
        <f>SUM(C13:C21)</f>
        <v>218943.31</v>
      </c>
      <c r="D12" s="32">
        <f t="shared" si="0"/>
        <v>1872360.27</v>
      </c>
      <c r="E12" s="32">
        <f>SUM(E13:E21)</f>
        <v>743946.39999999991</v>
      </c>
      <c r="F12" s="32">
        <f>SUM(F13:F21)</f>
        <v>743946.39999999991</v>
      </c>
      <c r="G12" s="32">
        <f t="shared" si="1"/>
        <v>1128413.8700000001</v>
      </c>
      <c r="H12" s="10">
        <v>0</v>
      </c>
    </row>
    <row r="13" spans="1:8" x14ac:dyDescent="0.2">
      <c r="A13" s="11" t="s">
        <v>66</v>
      </c>
      <c r="B13" s="27">
        <v>378335.36</v>
      </c>
      <c r="C13" s="27">
        <v>-16104.09</v>
      </c>
      <c r="D13" s="27">
        <f t="shared" si="0"/>
        <v>362231.26999999996</v>
      </c>
      <c r="E13" s="27">
        <v>111678.08</v>
      </c>
      <c r="F13" s="27">
        <v>111678.08</v>
      </c>
      <c r="G13" s="27">
        <f t="shared" si="1"/>
        <v>250553.18999999994</v>
      </c>
      <c r="H13" s="6">
        <v>2100</v>
      </c>
    </row>
    <row r="14" spans="1:8" x14ac:dyDescent="0.2">
      <c r="A14" s="11" t="s">
        <v>67</v>
      </c>
      <c r="B14" s="27">
        <v>78312</v>
      </c>
      <c r="C14" s="27">
        <v>0</v>
      </c>
      <c r="D14" s="27">
        <f t="shared" si="0"/>
        <v>78312</v>
      </c>
      <c r="E14" s="27">
        <v>12538.1</v>
      </c>
      <c r="F14" s="27">
        <v>12538.1</v>
      </c>
      <c r="G14" s="27">
        <f t="shared" si="1"/>
        <v>65773.899999999994</v>
      </c>
      <c r="H14" s="6">
        <v>2200</v>
      </c>
    </row>
    <row r="15" spans="1:8" x14ac:dyDescent="0.2">
      <c r="A15" s="11" t="s">
        <v>68</v>
      </c>
      <c r="B15" s="27">
        <v>0</v>
      </c>
      <c r="C15" s="27">
        <v>0</v>
      </c>
      <c r="D15" s="27">
        <f t="shared" si="0"/>
        <v>0</v>
      </c>
      <c r="E15" s="27">
        <v>0</v>
      </c>
      <c r="F15" s="27">
        <v>0</v>
      </c>
      <c r="G15" s="27">
        <f t="shared" si="1"/>
        <v>0</v>
      </c>
      <c r="H15" s="6">
        <v>2300</v>
      </c>
    </row>
    <row r="16" spans="1:8" x14ac:dyDescent="0.2">
      <c r="A16" s="11" t="s">
        <v>69</v>
      </c>
      <c r="B16" s="27">
        <v>113568</v>
      </c>
      <c r="C16" s="27">
        <v>106327.26</v>
      </c>
      <c r="D16" s="27">
        <f t="shared" si="0"/>
        <v>219895.26</v>
      </c>
      <c r="E16" s="27">
        <v>154556.09</v>
      </c>
      <c r="F16" s="27">
        <v>154556.09</v>
      </c>
      <c r="G16" s="27">
        <f t="shared" si="1"/>
        <v>65339.170000000013</v>
      </c>
      <c r="H16" s="6">
        <v>2400</v>
      </c>
    </row>
    <row r="17" spans="1:8" x14ac:dyDescent="0.2">
      <c r="A17" s="11" t="s">
        <v>70</v>
      </c>
      <c r="B17" s="27">
        <v>132038.39999999999</v>
      </c>
      <c r="C17" s="27">
        <v>-15600</v>
      </c>
      <c r="D17" s="27">
        <f t="shared" si="0"/>
        <v>116438.39999999999</v>
      </c>
      <c r="E17" s="27">
        <v>31578.81</v>
      </c>
      <c r="F17" s="27">
        <v>31578.81</v>
      </c>
      <c r="G17" s="27">
        <f t="shared" si="1"/>
        <v>84859.59</v>
      </c>
      <c r="H17" s="6">
        <v>2500</v>
      </c>
    </row>
    <row r="18" spans="1:8" x14ac:dyDescent="0.2">
      <c r="A18" s="11" t="s">
        <v>71</v>
      </c>
      <c r="B18" s="27">
        <v>716788.8</v>
      </c>
      <c r="C18" s="27">
        <v>3120</v>
      </c>
      <c r="D18" s="27">
        <f t="shared" si="0"/>
        <v>719908.8</v>
      </c>
      <c r="E18" s="27">
        <v>194205.52</v>
      </c>
      <c r="F18" s="27">
        <v>194205.52</v>
      </c>
      <c r="G18" s="27">
        <f t="shared" si="1"/>
        <v>525703.28</v>
      </c>
      <c r="H18" s="6">
        <v>2600</v>
      </c>
    </row>
    <row r="19" spans="1:8" x14ac:dyDescent="0.2">
      <c r="A19" s="11" t="s">
        <v>72</v>
      </c>
      <c r="B19" s="27">
        <v>71448</v>
      </c>
      <c r="C19" s="27">
        <v>14861.92</v>
      </c>
      <c r="D19" s="27">
        <f t="shared" si="0"/>
        <v>86309.92</v>
      </c>
      <c r="E19" s="27">
        <v>46631.72</v>
      </c>
      <c r="F19" s="27">
        <v>46631.72</v>
      </c>
      <c r="G19" s="27">
        <f t="shared" si="1"/>
        <v>39678.199999999997</v>
      </c>
      <c r="H19" s="6">
        <v>2700</v>
      </c>
    </row>
    <row r="20" spans="1:8" x14ac:dyDescent="0.2">
      <c r="A20" s="11" t="s">
        <v>73</v>
      </c>
      <c r="B20" s="27">
        <v>0</v>
      </c>
      <c r="C20" s="27">
        <v>0</v>
      </c>
      <c r="D20" s="27">
        <f t="shared" si="0"/>
        <v>0</v>
      </c>
      <c r="E20" s="27">
        <v>0</v>
      </c>
      <c r="F20" s="27">
        <v>0</v>
      </c>
      <c r="G20" s="27">
        <f t="shared" si="1"/>
        <v>0</v>
      </c>
      <c r="H20" s="6">
        <v>2800</v>
      </c>
    </row>
    <row r="21" spans="1:8" x14ac:dyDescent="0.2">
      <c r="A21" s="11" t="s">
        <v>74</v>
      </c>
      <c r="B21" s="27">
        <v>162926.39999999999</v>
      </c>
      <c r="C21" s="27">
        <v>126338.22</v>
      </c>
      <c r="D21" s="27">
        <f t="shared" si="0"/>
        <v>289264.62</v>
      </c>
      <c r="E21" s="27">
        <v>192758.08</v>
      </c>
      <c r="F21" s="27">
        <v>192758.08</v>
      </c>
      <c r="G21" s="27">
        <f t="shared" si="1"/>
        <v>96506.540000000008</v>
      </c>
      <c r="H21" s="6">
        <v>2900</v>
      </c>
    </row>
    <row r="22" spans="1:8" x14ac:dyDescent="0.2">
      <c r="A22" s="9" t="s">
        <v>58</v>
      </c>
      <c r="B22" s="32">
        <f>SUM(B23:B31)</f>
        <v>1107871.97</v>
      </c>
      <c r="C22" s="32">
        <f>SUM(C23:C31)</f>
        <v>1903290.08</v>
      </c>
      <c r="D22" s="32">
        <f t="shared" si="0"/>
        <v>3011162.05</v>
      </c>
      <c r="E22" s="32">
        <f>SUM(E23:E31)</f>
        <v>1524428.85</v>
      </c>
      <c r="F22" s="32">
        <f>SUM(F23:F31)</f>
        <v>1522478.85</v>
      </c>
      <c r="G22" s="32">
        <f t="shared" si="1"/>
        <v>1486733.1999999997</v>
      </c>
      <c r="H22" s="10">
        <v>0</v>
      </c>
    </row>
    <row r="23" spans="1:8" x14ac:dyDescent="0.2">
      <c r="A23" s="11" t="s">
        <v>75</v>
      </c>
      <c r="B23" s="27">
        <v>135046.07999999999</v>
      </c>
      <c r="C23" s="27">
        <v>0</v>
      </c>
      <c r="D23" s="27">
        <f t="shared" si="0"/>
        <v>135046.07999999999</v>
      </c>
      <c r="E23" s="27">
        <v>71641.899999999994</v>
      </c>
      <c r="F23" s="27">
        <v>71641.899999999994</v>
      </c>
      <c r="G23" s="27">
        <f t="shared" si="1"/>
        <v>63404.179999999993</v>
      </c>
      <c r="H23" s="6">
        <v>3100</v>
      </c>
    </row>
    <row r="24" spans="1:8" x14ac:dyDescent="0.2">
      <c r="A24" s="11" t="s">
        <v>76</v>
      </c>
      <c r="B24" s="27">
        <v>62400</v>
      </c>
      <c r="C24" s="27">
        <v>1008000</v>
      </c>
      <c r="D24" s="27">
        <f t="shared" si="0"/>
        <v>1070400</v>
      </c>
      <c r="E24" s="27">
        <v>372081.16</v>
      </c>
      <c r="F24" s="27">
        <v>370131.16</v>
      </c>
      <c r="G24" s="27">
        <f t="shared" si="1"/>
        <v>698318.84000000008</v>
      </c>
      <c r="H24" s="6">
        <v>3200</v>
      </c>
    </row>
    <row r="25" spans="1:8" x14ac:dyDescent="0.2">
      <c r="A25" s="11" t="s">
        <v>77</v>
      </c>
      <c r="B25" s="27">
        <v>23088</v>
      </c>
      <c r="C25" s="27">
        <v>35152</v>
      </c>
      <c r="D25" s="27">
        <f t="shared" si="0"/>
        <v>58240</v>
      </c>
      <c r="E25" s="27">
        <v>34511.85</v>
      </c>
      <c r="F25" s="27">
        <v>34511.85</v>
      </c>
      <c r="G25" s="27">
        <f t="shared" si="1"/>
        <v>23728.15</v>
      </c>
      <c r="H25" s="6">
        <v>3300</v>
      </c>
    </row>
    <row r="26" spans="1:8" x14ac:dyDescent="0.2">
      <c r="A26" s="11" t="s">
        <v>78</v>
      </c>
      <c r="B26" s="27">
        <v>180960</v>
      </c>
      <c r="C26" s="27">
        <v>0</v>
      </c>
      <c r="D26" s="27">
        <f t="shared" si="0"/>
        <v>180960</v>
      </c>
      <c r="E26" s="27">
        <v>87958.07</v>
      </c>
      <c r="F26" s="27">
        <v>87958.07</v>
      </c>
      <c r="G26" s="27">
        <f t="shared" si="1"/>
        <v>93001.93</v>
      </c>
      <c r="H26" s="6">
        <v>3400</v>
      </c>
    </row>
    <row r="27" spans="1:8" x14ac:dyDescent="0.2">
      <c r="A27" s="11" t="s">
        <v>79</v>
      </c>
      <c r="B27" s="27">
        <v>53352</v>
      </c>
      <c r="C27" s="27">
        <v>18000</v>
      </c>
      <c r="D27" s="27">
        <f t="shared" si="0"/>
        <v>71352</v>
      </c>
      <c r="E27" s="27">
        <v>48024.93</v>
      </c>
      <c r="F27" s="27">
        <v>48024.93</v>
      </c>
      <c r="G27" s="27">
        <f t="shared" si="1"/>
        <v>23327.07</v>
      </c>
      <c r="H27" s="6">
        <v>3500</v>
      </c>
    </row>
    <row r="28" spans="1:8" x14ac:dyDescent="0.2">
      <c r="A28" s="11" t="s">
        <v>126</v>
      </c>
      <c r="B28" s="27">
        <v>1248</v>
      </c>
      <c r="C28" s="27">
        <v>0</v>
      </c>
      <c r="D28" s="27">
        <f t="shared" si="0"/>
        <v>1248</v>
      </c>
      <c r="E28" s="27">
        <v>0</v>
      </c>
      <c r="F28" s="27">
        <v>0</v>
      </c>
      <c r="G28" s="27">
        <f t="shared" si="1"/>
        <v>1248</v>
      </c>
      <c r="H28" s="6">
        <v>3600</v>
      </c>
    </row>
    <row r="29" spans="1:8" x14ac:dyDescent="0.2">
      <c r="A29" s="11" t="s">
        <v>80</v>
      </c>
      <c r="B29" s="27">
        <v>33696</v>
      </c>
      <c r="C29" s="27">
        <v>-14861.92</v>
      </c>
      <c r="D29" s="27">
        <f t="shared" si="0"/>
        <v>18834.080000000002</v>
      </c>
      <c r="E29" s="27">
        <v>3300</v>
      </c>
      <c r="F29" s="27">
        <v>3300</v>
      </c>
      <c r="G29" s="27">
        <f t="shared" si="1"/>
        <v>15534.080000000002</v>
      </c>
      <c r="H29" s="6">
        <v>3700</v>
      </c>
    </row>
    <row r="30" spans="1:8" x14ac:dyDescent="0.2">
      <c r="A30" s="11" t="s">
        <v>81</v>
      </c>
      <c r="B30" s="27">
        <v>243681.89</v>
      </c>
      <c r="C30" s="27">
        <v>857000</v>
      </c>
      <c r="D30" s="27">
        <f t="shared" si="0"/>
        <v>1100681.8900000001</v>
      </c>
      <c r="E30" s="27">
        <v>752420.1</v>
      </c>
      <c r="F30" s="27">
        <v>752420.1</v>
      </c>
      <c r="G30" s="27">
        <f t="shared" si="1"/>
        <v>348261.79000000015</v>
      </c>
      <c r="H30" s="6">
        <v>3800</v>
      </c>
    </row>
    <row r="31" spans="1:8" x14ac:dyDescent="0.2">
      <c r="A31" s="11" t="s">
        <v>18</v>
      </c>
      <c r="B31" s="27">
        <v>374400</v>
      </c>
      <c r="C31" s="27">
        <v>0</v>
      </c>
      <c r="D31" s="27">
        <f t="shared" si="0"/>
        <v>374400</v>
      </c>
      <c r="E31" s="27">
        <v>154490.84</v>
      </c>
      <c r="F31" s="27">
        <v>154490.84</v>
      </c>
      <c r="G31" s="27">
        <f t="shared" si="1"/>
        <v>219909.16</v>
      </c>
      <c r="H31" s="6">
        <v>3900</v>
      </c>
    </row>
    <row r="32" spans="1:8" x14ac:dyDescent="0.2">
      <c r="A32" s="9" t="s">
        <v>118</v>
      </c>
      <c r="B32" s="32">
        <f>SUM(B33:B41)</f>
        <v>1527165.29</v>
      </c>
      <c r="C32" s="32">
        <f>SUM(C33:C41)</f>
        <v>1936800</v>
      </c>
      <c r="D32" s="32">
        <f t="shared" si="0"/>
        <v>3463965.29</v>
      </c>
      <c r="E32" s="32">
        <f>SUM(E33:E41)</f>
        <v>62774.84</v>
      </c>
      <c r="F32" s="32">
        <f>SUM(F33:F41)</f>
        <v>62774.84</v>
      </c>
      <c r="G32" s="32">
        <f t="shared" si="1"/>
        <v>3401190.45</v>
      </c>
      <c r="H32" s="10">
        <v>0</v>
      </c>
    </row>
    <row r="33" spans="1:8" x14ac:dyDescent="0.2">
      <c r="A33" s="11" t="s">
        <v>82</v>
      </c>
      <c r="B33" s="27">
        <v>0</v>
      </c>
      <c r="C33" s="27">
        <v>0</v>
      </c>
      <c r="D33" s="27">
        <f t="shared" si="0"/>
        <v>0</v>
      </c>
      <c r="E33" s="27">
        <v>0</v>
      </c>
      <c r="F33" s="27">
        <v>0</v>
      </c>
      <c r="G33" s="27">
        <f t="shared" si="1"/>
        <v>0</v>
      </c>
      <c r="H33" s="6">
        <v>4100</v>
      </c>
    </row>
    <row r="34" spans="1:8" x14ac:dyDescent="0.2">
      <c r="A34" s="11" t="s">
        <v>83</v>
      </c>
      <c r="B34" s="27">
        <v>0</v>
      </c>
      <c r="C34" s="27">
        <v>0</v>
      </c>
      <c r="D34" s="27">
        <f t="shared" si="0"/>
        <v>0</v>
      </c>
      <c r="E34" s="27">
        <v>0</v>
      </c>
      <c r="F34" s="27">
        <v>0</v>
      </c>
      <c r="G34" s="27">
        <f t="shared" si="1"/>
        <v>0</v>
      </c>
      <c r="H34" s="6">
        <v>4200</v>
      </c>
    </row>
    <row r="35" spans="1:8" x14ac:dyDescent="0.2">
      <c r="A35" s="11" t="s">
        <v>84</v>
      </c>
      <c r="B35" s="27">
        <v>0</v>
      </c>
      <c r="C35" s="27">
        <v>0</v>
      </c>
      <c r="D35" s="27">
        <f t="shared" si="0"/>
        <v>0</v>
      </c>
      <c r="E35" s="27">
        <v>0</v>
      </c>
      <c r="F35" s="27">
        <v>0</v>
      </c>
      <c r="G35" s="27">
        <f t="shared" si="1"/>
        <v>0</v>
      </c>
      <c r="H35" s="6">
        <v>4300</v>
      </c>
    </row>
    <row r="36" spans="1:8" x14ac:dyDescent="0.2">
      <c r="A36" s="11" t="s">
        <v>85</v>
      </c>
      <c r="B36" s="27">
        <v>1527165.29</v>
      </c>
      <c r="C36" s="27">
        <v>1936800</v>
      </c>
      <c r="D36" s="27">
        <f t="shared" si="0"/>
        <v>3463965.29</v>
      </c>
      <c r="E36" s="27">
        <v>62774.84</v>
      </c>
      <c r="F36" s="27">
        <v>62774.84</v>
      </c>
      <c r="G36" s="27">
        <f t="shared" si="1"/>
        <v>3401190.45</v>
      </c>
      <c r="H36" s="6">
        <v>4400</v>
      </c>
    </row>
    <row r="37" spans="1:8" x14ac:dyDescent="0.2">
      <c r="A37" s="11" t="s">
        <v>39</v>
      </c>
      <c r="B37" s="27">
        <v>0</v>
      </c>
      <c r="C37" s="27">
        <v>0</v>
      </c>
      <c r="D37" s="27">
        <f t="shared" si="0"/>
        <v>0</v>
      </c>
      <c r="E37" s="27">
        <v>0</v>
      </c>
      <c r="F37" s="27">
        <v>0</v>
      </c>
      <c r="G37" s="27">
        <f t="shared" si="1"/>
        <v>0</v>
      </c>
      <c r="H37" s="6">
        <v>4500</v>
      </c>
    </row>
    <row r="38" spans="1:8" x14ac:dyDescent="0.2">
      <c r="A38" s="11" t="s">
        <v>86</v>
      </c>
      <c r="B38" s="27">
        <v>0</v>
      </c>
      <c r="C38" s="27">
        <v>0</v>
      </c>
      <c r="D38" s="27">
        <f t="shared" si="0"/>
        <v>0</v>
      </c>
      <c r="E38" s="27">
        <v>0</v>
      </c>
      <c r="F38" s="27">
        <v>0</v>
      </c>
      <c r="G38" s="27">
        <f t="shared" si="1"/>
        <v>0</v>
      </c>
      <c r="H38" s="6">
        <v>4600</v>
      </c>
    </row>
    <row r="39" spans="1:8" x14ac:dyDescent="0.2">
      <c r="A39" s="11" t="s">
        <v>87</v>
      </c>
      <c r="B39" s="27">
        <v>0</v>
      </c>
      <c r="C39" s="27">
        <v>0</v>
      </c>
      <c r="D39" s="27">
        <f t="shared" si="0"/>
        <v>0</v>
      </c>
      <c r="E39" s="27">
        <v>0</v>
      </c>
      <c r="F39" s="27">
        <v>0</v>
      </c>
      <c r="G39" s="27">
        <f t="shared" si="1"/>
        <v>0</v>
      </c>
      <c r="H39" s="6">
        <v>4700</v>
      </c>
    </row>
    <row r="40" spans="1:8" x14ac:dyDescent="0.2">
      <c r="A40" s="11" t="s">
        <v>35</v>
      </c>
      <c r="B40" s="27">
        <v>0</v>
      </c>
      <c r="C40" s="27">
        <v>0</v>
      </c>
      <c r="D40" s="27">
        <f t="shared" si="0"/>
        <v>0</v>
      </c>
      <c r="E40" s="27">
        <v>0</v>
      </c>
      <c r="F40" s="27">
        <v>0</v>
      </c>
      <c r="G40" s="27">
        <f t="shared" si="1"/>
        <v>0</v>
      </c>
      <c r="H40" s="6">
        <v>4800</v>
      </c>
    </row>
    <row r="41" spans="1:8" x14ac:dyDescent="0.2">
      <c r="A41" s="11" t="s">
        <v>88</v>
      </c>
      <c r="B41" s="27">
        <v>0</v>
      </c>
      <c r="C41" s="27">
        <v>0</v>
      </c>
      <c r="D41" s="27">
        <f t="shared" si="0"/>
        <v>0</v>
      </c>
      <c r="E41" s="27">
        <v>0</v>
      </c>
      <c r="F41" s="27">
        <v>0</v>
      </c>
      <c r="G41" s="27">
        <f t="shared" si="1"/>
        <v>0</v>
      </c>
      <c r="H41" s="6">
        <v>4900</v>
      </c>
    </row>
    <row r="42" spans="1:8" x14ac:dyDescent="0.2">
      <c r="A42" s="9" t="s">
        <v>119</v>
      </c>
      <c r="B42" s="32">
        <f>SUM(B43:B51)</f>
        <v>34320</v>
      </c>
      <c r="C42" s="32">
        <f>SUM(C43:C51)</f>
        <v>162053.60999999999</v>
      </c>
      <c r="D42" s="32">
        <f t="shared" si="0"/>
        <v>196373.61</v>
      </c>
      <c r="E42" s="32">
        <f>SUM(E43:E51)</f>
        <v>120053.61</v>
      </c>
      <c r="F42" s="32">
        <f>SUM(F43:F51)</f>
        <v>120053.61</v>
      </c>
      <c r="G42" s="32">
        <f t="shared" si="1"/>
        <v>76319.999999999985</v>
      </c>
      <c r="H42" s="10">
        <v>0</v>
      </c>
    </row>
    <row r="43" spans="1:8" x14ac:dyDescent="0.2">
      <c r="A43" s="3" t="s">
        <v>89</v>
      </c>
      <c r="B43" s="27">
        <v>34320</v>
      </c>
      <c r="C43" s="27">
        <v>162053.60999999999</v>
      </c>
      <c r="D43" s="27">
        <f t="shared" si="0"/>
        <v>196373.61</v>
      </c>
      <c r="E43" s="27">
        <v>120053.61</v>
      </c>
      <c r="F43" s="27">
        <v>120053.61</v>
      </c>
      <c r="G43" s="27">
        <f t="shared" si="1"/>
        <v>76319.999999999985</v>
      </c>
      <c r="H43" s="6">
        <v>5100</v>
      </c>
    </row>
    <row r="44" spans="1:8" x14ac:dyDescent="0.2">
      <c r="A44" s="11" t="s">
        <v>90</v>
      </c>
      <c r="B44" s="27">
        <v>0</v>
      </c>
      <c r="C44" s="27">
        <v>0</v>
      </c>
      <c r="D44" s="27">
        <f t="shared" si="0"/>
        <v>0</v>
      </c>
      <c r="E44" s="27">
        <v>0</v>
      </c>
      <c r="F44" s="27">
        <v>0</v>
      </c>
      <c r="G44" s="27">
        <f t="shared" si="1"/>
        <v>0</v>
      </c>
      <c r="H44" s="6">
        <v>5200</v>
      </c>
    </row>
    <row r="45" spans="1:8" x14ac:dyDescent="0.2">
      <c r="A45" s="11" t="s">
        <v>91</v>
      </c>
      <c r="B45" s="27">
        <v>0</v>
      </c>
      <c r="C45" s="27">
        <v>0</v>
      </c>
      <c r="D45" s="27">
        <f t="shared" si="0"/>
        <v>0</v>
      </c>
      <c r="E45" s="27">
        <v>0</v>
      </c>
      <c r="F45" s="27">
        <v>0</v>
      </c>
      <c r="G45" s="27">
        <f t="shared" si="1"/>
        <v>0</v>
      </c>
      <c r="H45" s="6">
        <v>5300</v>
      </c>
    </row>
    <row r="46" spans="1:8" x14ac:dyDescent="0.2">
      <c r="A46" s="11" t="s">
        <v>92</v>
      </c>
      <c r="B46" s="27">
        <v>0</v>
      </c>
      <c r="C46" s="27">
        <v>0</v>
      </c>
      <c r="D46" s="27">
        <f t="shared" si="0"/>
        <v>0</v>
      </c>
      <c r="E46" s="27">
        <v>0</v>
      </c>
      <c r="F46" s="27">
        <v>0</v>
      </c>
      <c r="G46" s="27">
        <f t="shared" si="1"/>
        <v>0</v>
      </c>
      <c r="H46" s="6">
        <v>5400</v>
      </c>
    </row>
    <row r="47" spans="1:8" x14ac:dyDescent="0.2">
      <c r="A47" s="11" t="s">
        <v>93</v>
      </c>
      <c r="B47" s="27">
        <v>0</v>
      </c>
      <c r="C47" s="27">
        <v>0</v>
      </c>
      <c r="D47" s="27">
        <f t="shared" si="0"/>
        <v>0</v>
      </c>
      <c r="E47" s="27">
        <v>0</v>
      </c>
      <c r="F47" s="27">
        <v>0</v>
      </c>
      <c r="G47" s="27">
        <f t="shared" si="1"/>
        <v>0</v>
      </c>
      <c r="H47" s="6">
        <v>5500</v>
      </c>
    </row>
    <row r="48" spans="1:8" x14ac:dyDescent="0.2">
      <c r="A48" s="11" t="s">
        <v>94</v>
      </c>
      <c r="B48" s="27">
        <v>0</v>
      </c>
      <c r="C48" s="27">
        <v>0</v>
      </c>
      <c r="D48" s="27">
        <f t="shared" si="0"/>
        <v>0</v>
      </c>
      <c r="E48" s="27">
        <v>0</v>
      </c>
      <c r="F48" s="27">
        <v>0</v>
      </c>
      <c r="G48" s="27">
        <f t="shared" si="1"/>
        <v>0</v>
      </c>
      <c r="H48" s="6">
        <v>5600</v>
      </c>
    </row>
    <row r="49" spans="1:8" x14ac:dyDescent="0.2">
      <c r="A49" s="11" t="s">
        <v>95</v>
      </c>
      <c r="B49" s="27">
        <v>0</v>
      </c>
      <c r="C49" s="27">
        <v>0</v>
      </c>
      <c r="D49" s="27">
        <f t="shared" si="0"/>
        <v>0</v>
      </c>
      <c r="E49" s="27">
        <v>0</v>
      </c>
      <c r="F49" s="27">
        <v>0</v>
      </c>
      <c r="G49" s="27">
        <f t="shared" si="1"/>
        <v>0</v>
      </c>
      <c r="H49" s="6">
        <v>5700</v>
      </c>
    </row>
    <row r="50" spans="1:8" x14ac:dyDescent="0.2">
      <c r="A50" s="11" t="s">
        <v>96</v>
      </c>
      <c r="B50" s="27">
        <v>0</v>
      </c>
      <c r="C50" s="27">
        <v>0</v>
      </c>
      <c r="D50" s="27">
        <f t="shared" si="0"/>
        <v>0</v>
      </c>
      <c r="E50" s="27">
        <v>0</v>
      </c>
      <c r="F50" s="27">
        <v>0</v>
      </c>
      <c r="G50" s="27">
        <f t="shared" si="1"/>
        <v>0</v>
      </c>
      <c r="H50" s="6">
        <v>5800</v>
      </c>
    </row>
    <row r="51" spans="1:8" x14ac:dyDescent="0.2">
      <c r="A51" s="11" t="s">
        <v>97</v>
      </c>
      <c r="B51" s="27">
        <v>0</v>
      </c>
      <c r="C51" s="27">
        <v>0</v>
      </c>
      <c r="D51" s="27">
        <f t="shared" si="0"/>
        <v>0</v>
      </c>
      <c r="E51" s="27">
        <v>0</v>
      </c>
      <c r="F51" s="27">
        <v>0</v>
      </c>
      <c r="G51" s="27">
        <f t="shared" si="1"/>
        <v>0</v>
      </c>
      <c r="H51" s="6">
        <v>5900</v>
      </c>
    </row>
    <row r="52" spans="1:8" x14ac:dyDescent="0.2">
      <c r="A52" s="9" t="s">
        <v>59</v>
      </c>
      <c r="B52" s="32">
        <f>SUM(B53:B55)</f>
        <v>0</v>
      </c>
      <c r="C52" s="32">
        <f>SUM(C53:C55)</f>
        <v>0</v>
      </c>
      <c r="D52" s="32">
        <f t="shared" si="0"/>
        <v>0</v>
      </c>
      <c r="E52" s="32">
        <f>SUM(E53:E55)</f>
        <v>0</v>
      </c>
      <c r="F52" s="32">
        <f>SUM(F53:F55)</f>
        <v>0</v>
      </c>
      <c r="G52" s="32">
        <f t="shared" si="1"/>
        <v>0</v>
      </c>
      <c r="H52" s="10">
        <v>0</v>
      </c>
    </row>
    <row r="53" spans="1:8" x14ac:dyDescent="0.2">
      <c r="A53" s="11" t="s">
        <v>98</v>
      </c>
      <c r="B53" s="27">
        <v>0</v>
      </c>
      <c r="C53" s="27">
        <v>0</v>
      </c>
      <c r="D53" s="27">
        <f t="shared" si="0"/>
        <v>0</v>
      </c>
      <c r="E53" s="27">
        <v>0</v>
      </c>
      <c r="F53" s="27">
        <v>0</v>
      </c>
      <c r="G53" s="27">
        <f t="shared" si="1"/>
        <v>0</v>
      </c>
      <c r="H53" s="6">
        <v>6100</v>
      </c>
    </row>
    <row r="54" spans="1:8" x14ac:dyDescent="0.2">
      <c r="A54" s="11" t="s">
        <v>99</v>
      </c>
      <c r="B54" s="27">
        <v>0</v>
      </c>
      <c r="C54" s="27">
        <v>0</v>
      </c>
      <c r="D54" s="27">
        <f t="shared" si="0"/>
        <v>0</v>
      </c>
      <c r="E54" s="27">
        <v>0</v>
      </c>
      <c r="F54" s="27">
        <v>0</v>
      </c>
      <c r="G54" s="27">
        <f t="shared" si="1"/>
        <v>0</v>
      </c>
      <c r="H54" s="6">
        <v>6200</v>
      </c>
    </row>
    <row r="55" spans="1:8" x14ac:dyDescent="0.2">
      <c r="A55" s="11" t="s">
        <v>100</v>
      </c>
      <c r="B55" s="27">
        <v>0</v>
      </c>
      <c r="C55" s="27">
        <v>0</v>
      </c>
      <c r="D55" s="27">
        <f t="shared" si="0"/>
        <v>0</v>
      </c>
      <c r="E55" s="27">
        <v>0</v>
      </c>
      <c r="F55" s="27">
        <v>0</v>
      </c>
      <c r="G55" s="27">
        <f t="shared" si="1"/>
        <v>0</v>
      </c>
      <c r="H55" s="6">
        <v>6300</v>
      </c>
    </row>
    <row r="56" spans="1:8" x14ac:dyDescent="0.2">
      <c r="A56" s="9" t="s">
        <v>120</v>
      </c>
      <c r="B56" s="32">
        <f>SUM(B57:B63)</f>
        <v>0</v>
      </c>
      <c r="C56" s="32">
        <f>SUM(C57:C63)</f>
        <v>0</v>
      </c>
      <c r="D56" s="32">
        <f t="shared" si="0"/>
        <v>0</v>
      </c>
      <c r="E56" s="32">
        <f>SUM(E57:E63)</f>
        <v>0</v>
      </c>
      <c r="F56" s="32">
        <f>SUM(F57:F63)</f>
        <v>0</v>
      </c>
      <c r="G56" s="32">
        <f t="shared" si="1"/>
        <v>0</v>
      </c>
      <c r="H56" s="10">
        <v>0</v>
      </c>
    </row>
    <row r="57" spans="1:8" x14ac:dyDescent="0.2">
      <c r="A57" s="11" t="s">
        <v>127</v>
      </c>
      <c r="B57" s="27">
        <v>0</v>
      </c>
      <c r="C57" s="27">
        <v>0</v>
      </c>
      <c r="D57" s="27">
        <f t="shared" si="0"/>
        <v>0</v>
      </c>
      <c r="E57" s="27">
        <v>0</v>
      </c>
      <c r="F57" s="27">
        <v>0</v>
      </c>
      <c r="G57" s="27">
        <f t="shared" si="1"/>
        <v>0</v>
      </c>
      <c r="H57" s="6">
        <v>7100</v>
      </c>
    </row>
    <row r="58" spans="1:8" x14ac:dyDescent="0.2">
      <c r="A58" s="11" t="s">
        <v>101</v>
      </c>
      <c r="B58" s="27">
        <v>0</v>
      </c>
      <c r="C58" s="27">
        <v>0</v>
      </c>
      <c r="D58" s="27">
        <f t="shared" si="0"/>
        <v>0</v>
      </c>
      <c r="E58" s="27">
        <v>0</v>
      </c>
      <c r="F58" s="27">
        <v>0</v>
      </c>
      <c r="G58" s="27">
        <f t="shared" si="1"/>
        <v>0</v>
      </c>
      <c r="H58" s="6">
        <v>7200</v>
      </c>
    </row>
    <row r="59" spans="1:8" x14ac:dyDescent="0.2">
      <c r="A59" s="11" t="s">
        <v>102</v>
      </c>
      <c r="B59" s="27">
        <v>0</v>
      </c>
      <c r="C59" s="27">
        <v>0</v>
      </c>
      <c r="D59" s="27">
        <f t="shared" si="0"/>
        <v>0</v>
      </c>
      <c r="E59" s="27">
        <v>0</v>
      </c>
      <c r="F59" s="27">
        <v>0</v>
      </c>
      <c r="G59" s="27">
        <f t="shared" si="1"/>
        <v>0</v>
      </c>
      <c r="H59" s="6">
        <v>7300</v>
      </c>
    </row>
    <row r="60" spans="1:8" x14ac:dyDescent="0.2">
      <c r="A60" s="11" t="s">
        <v>103</v>
      </c>
      <c r="B60" s="27">
        <v>0</v>
      </c>
      <c r="C60" s="27">
        <v>0</v>
      </c>
      <c r="D60" s="27">
        <f t="shared" si="0"/>
        <v>0</v>
      </c>
      <c r="E60" s="27">
        <v>0</v>
      </c>
      <c r="F60" s="27">
        <v>0</v>
      </c>
      <c r="G60" s="27">
        <f t="shared" si="1"/>
        <v>0</v>
      </c>
      <c r="H60" s="6">
        <v>7400</v>
      </c>
    </row>
    <row r="61" spans="1:8" x14ac:dyDescent="0.2">
      <c r="A61" s="11" t="s">
        <v>104</v>
      </c>
      <c r="B61" s="27">
        <v>0</v>
      </c>
      <c r="C61" s="27">
        <v>0</v>
      </c>
      <c r="D61" s="27">
        <f t="shared" si="0"/>
        <v>0</v>
      </c>
      <c r="E61" s="27">
        <v>0</v>
      </c>
      <c r="F61" s="27">
        <v>0</v>
      </c>
      <c r="G61" s="27">
        <f t="shared" si="1"/>
        <v>0</v>
      </c>
      <c r="H61" s="6">
        <v>7500</v>
      </c>
    </row>
    <row r="62" spans="1:8" x14ac:dyDescent="0.2">
      <c r="A62" s="11" t="s">
        <v>105</v>
      </c>
      <c r="B62" s="27">
        <v>0</v>
      </c>
      <c r="C62" s="27">
        <v>0</v>
      </c>
      <c r="D62" s="27">
        <f t="shared" si="0"/>
        <v>0</v>
      </c>
      <c r="E62" s="27">
        <v>0</v>
      </c>
      <c r="F62" s="27">
        <v>0</v>
      </c>
      <c r="G62" s="27">
        <f t="shared" si="1"/>
        <v>0</v>
      </c>
      <c r="H62" s="6">
        <v>7600</v>
      </c>
    </row>
    <row r="63" spans="1:8" x14ac:dyDescent="0.2">
      <c r="A63" s="11" t="s">
        <v>106</v>
      </c>
      <c r="B63" s="27">
        <v>0</v>
      </c>
      <c r="C63" s="27">
        <v>0</v>
      </c>
      <c r="D63" s="27">
        <f t="shared" si="0"/>
        <v>0</v>
      </c>
      <c r="E63" s="27">
        <v>0</v>
      </c>
      <c r="F63" s="27">
        <v>0</v>
      </c>
      <c r="G63" s="27">
        <f t="shared" si="1"/>
        <v>0</v>
      </c>
      <c r="H63" s="6">
        <v>7900</v>
      </c>
    </row>
    <row r="64" spans="1:8" x14ac:dyDescent="0.2">
      <c r="A64" s="9" t="s">
        <v>121</v>
      </c>
      <c r="B64" s="32">
        <f>SUM(B65:B67)</f>
        <v>0</v>
      </c>
      <c r="C64" s="32">
        <f>SUM(C65:C67)</f>
        <v>0</v>
      </c>
      <c r="D64" s="32">
        <f t="shared" si="0"/>
        <v>0</v>
      </c>
      <c r="E64" s="32">
        <f>SUM(E65:E67)</f>
        <v>0</v>
      </c>
      <c r="F64" s="32">
        <f>SUM(F65:F67)</f>
        <v>0</v>
      </c>
      <c r="G64" s="32">
        <f t="shared" si="1"/>
        <v>0</v>
      </c>
      <c r="H64" s="10">
        <v>0</v>
      </c>
    </row>
    <row r="65" spans="1:8" x14ac:dyDescent="0.2">
      <c r="A65" s="11" t="s">
        <v>36</v>
      </c>
      <c r="B65" s="27">
        <v>0</v>
      </c>
      <c r="C65" s="27">
        <v>0</v>
      </c>
      <c r="D65" s="27">
        <f t="shared" si="0"/>
        <v>0</v>
      </c>
      <c r="E65" s="27">
        <v>0</v>
      </c>
      <c r="F65" s="27">
        <v>0</v>
      </c>
      <c r="G65" s="27">
        <f t="shared" si="1"/>
        <v>0</v>
      </c>
      <c r="H65" s="6">
        <v>8100</v>
      </c>
    </row>
    <row r="66" spans="1:8" x14ac:dyDescent="0.2">
      <c r="A66" s="11" t="s">
        <v>37</v>
      </c>
      <c r="B66" s="27">
        <v>0</v>
      </c>
      <c r="C66" s="27">
        <v>0</v>
      </c>
      <c r="D66" s="27">
        <f t="shared" si="0"/>
        <v>0</v>
      </c>
      <c r="E66" s="27">
        <v>0</v>
      </c>
      <c r="F66" s="27">
        <v>0</v>
      </c>
      <c r="G66" s="27">
        <f t="shared" si="1"/>
        <v>0</v>
      </c>
      <c r="H66" s="6">
        <v>8300</v>
      </c>
    </row>
    <row r="67" spans="1:8" x14ac:dyDescent="0.2">
      <c r="A67" s="11" t="s">
        <v>38</v>
      </c>
      <c r="B67" s="27">
        <v>0</v>
      </c>
      <c r="C67" s="27">
        <v>0</v>
      </c>
      <c r="D67" s="27">
        <f t="shared" si="0"/>
        <v>0</v>
      </c>
      <c r="E67" s="27">
        <v>0</v>
      </c>
      <c r="F67" s="27">
        <v>0</v>
      </c>
      <c r="G67" s="27">
        <f t="shared" si="1"/>
        <v>0</v>
      </c>
      <c r="H67" s="6">
        <v>8500</v>
      </c>
    </row>
    <row r="68" spans="1:8" x14ac:dyDescent="0.2">
      <c r="A68" s="9" t="s">
        <v>60</v>
      </c>
      <c r="B68" s="32">
        <f>SUM(B69:B75)</f>
        <v>0</v>
      </c>
      <c r="C68" s="32">
        <f>SUM(C69:C75)</f>
        <v>0</v>
      </c>
      <c r="D68" s="32">
        <f t="shared" si="0"/>
        <v>0</v>
      </c>
      <c r="E68" s="32">
        <f>SUM(E69:E75)</f>
        <v>0</v>
      </c>
      <c r="F68" s="32">
        <f>SUM(F69:F75)</f>
        <v>0</v>
      </c>
      <c r="G68" s="32">
        <f t="shared" si="1"/>
        <v>0</v>
      </c>
      <c r="H68" s="10">
        <v>0</v>
      </c>
    </row>
    <row r="69" spans="1:8" x14ac:dyDescent="0.2">
      <c r="A69" s="11" t="s">
        <v>107</v>
      </c>
      <c r="B69" s="27">
        <v>0</v>
      </c>
      <c r="C69" s="27">
        <v>0</v>
      </c>
      <c r="D69" s="27">
        <f t="shared" ref="D69:D75" si="2">B69+C69</f>
        <v>0</v>
      </c>
      <c r="E69" s="27">
        <v>0</v>
      </c>
      <c r="F69" s="27">
        <v>0</v>
      </c>
      <c r="G69" s="27">
        <f t="shared" ref="G69:G75" si="3">D69-E69</f>
        <v>0</v>
      </c>
      <c r="H69" s="6">
        <v>9100</v>
      </c>
    </row>
    <row r="70" spans="1:8" x14ac:dyDescent="0.2">
      <c r="A70" s="11" t="s">
        <v>108</v>
      </c>
      <c r="B70" s="27">
        <v>0</v>
      </c>
      <c r="C70" s="27">
        <v>0</v>
      </c>
      <c r="D70" s="27">
        <f t="shared" si="2"/>
        <v>0</v>
      </c>
      <c r="E70" s="27">
        <v>0</v>
      </c>
      <c r="F70" s="27">
        <v>0</v>
      </c>
      <c r="G70" s="27">
        <f t="shared" si="3"/>
        <v>0</v>
      </c>
      <c r="H70" s="6">
        <v>9200</v>
      </c>
    </row>
    <row r="71" spans="1:8" x14ac:dyDescent="0.2">
      <c r="A71" s="11" t="s">
        <v>109</v>
      </c>
      <c r="B71" s="27">
        <v>0</v>
      </c>
      <c r="C71" s="27">
        <v>0</v>
      </c>
      <c r="D71" s="27">
        <f t="shared" si="2"/>
        <v>0</v>
      </c>
      <c r="E71" s="27">
        <v>0</v>
      </c>
      <c r="F71" s="27">
        <v>0</v>
      </c>
      <c r="G71" s="27">
        <f t="shared" si="3"/>
        <v>0</v>
      </c>
      <c r="H71" s="6">
        <v>9300</v>
      </c>
    </row>
    <row r="72" spans="1:8" x14ac:dyDescent="0.2">
      <c r="A72" s="11" t="s">
        <v>110</v>
      </c>
      <c r="B72" s="27">
        <v>0</v>
      </c>
      <c r="C72" s="27">
        <v>0</v>
      </c>
      <c r="D72" s="27">
        <f t="shared" si="2"/>
        <v>0</v>
      </c>
      <c r="E72" s="27">
        <v>0</v>
      </c>
      <c r="F72" s="27">
        <v>0</v>
      </c>
      <c r="G72" s="27">
        <f t="shared" si="3"/>
        <v>0</v>
      </c>
      <c r="H72" s="6">
        <v>9400</v>
      </c>
    </row>
    <row r="73" spans="1:8" x14ac:dyDescent="0.2">
      <c r="A73" s="11" t="s">
        <v>111</v>
      </c>
      <c r="B73" s="27">
        <v>0</v>
      </c>
      <c r="C73" s="27">
        <v>0</v>
      </c>
      <c r="D73" s="27">
        <f t="shared" si="2"/>
        <v>0</v>
      </c>
      <c r="E73" s="27">
        <v>0</v>
      </c>
      <c r="F73" s="27">
        <v>0</v>
      </c>
      <c r="G73" s="27">
        <f t="shared" si="3"/>
        <v>0</v>
      </c>
      <c r="H73" s="6">
        <v>9500</v>
      </c>
    </row>
    <row r="74" spans="1:8" x14ac:dyDescent="0.2">
      <c r="A74" s="11" t="s">
        <v>112</v>
      </c>
      <c r="B74" s="27">
        <v>0</v>
      </c>
      <c r="C74" s="27">
        <v>0</v>
      </c>
      <c r="D74" s="27">
        <f t="shared" si="2"/>
        <v>0</v>
      </c>
      <c r="E74" s="27">
        <v>0</v>
      </c>
      <c r="F74" s="27">
        <v>0</v>
      </c>
      <c r="G74" s="27">
        <f t="shared" si="3"/>
        <v>0</v>
      </c>
      <c r="H74" s="6">
        <v>9600</v>
      </c>
    </row>
    <row r="75" spans="1:8" x14ac:dyDescent="0.2">
      <c r="A75" s="12" t="s">
        <v>113</v>
      </c>
      <c r="B75" s="29">
        <v>0</v>
      </c>
      <c r="C75" s="29">
        <v>0</v>
      </c>
      <c r="D75" s="29">
        <f t="shared" si="2"/>
        <v>0</v>
      </c>
      <c r="E75" s="29">
        <v>0</v>
      </c>
      <c r="F75" s="29">
        <v>0</v>
      </c>
      <c r="G75" s="29">
        <f t="shared" si="3"/>
        <v>0</v>
      </c>
      <c r="H75" s="6">
        <v>9900</v>
      </c>
    </row>
    <row r="76" spans="1:8" x14ac:dyDescent="0.2">
      <c r="A76" s="7" t="s">
        <v>122</v>
      </c>
      <c r="B76" s="30">
        <f t="shared" ref="B76:G76" si="4">SUM(B4+B12+B22+B32+B42+B52+B56+B64+B68)</f>
        <v>15952116.040000003</v>
      </c>
      <c r="C76" s="30">
        <f t="shared" si="4"/>
        <v>6327262.5700000003</v>
      </c>
      <c r="D76" s="30">
        <f t="shared" si="4"/>
        <v>22279378.609999999</v>
      </c>
      <c r="E76" s="30">
        <f t="shared" si="4"/>
        <v>7879008.1199999982</v>
      </c>
      <c r="F76" s="30">
        <f t="shared" si="4"/>
        <v>7877058.1199999982</v>
      </c>
      <c r="G76" s="30">
        <f t="shared" si="4"/>
        <v>14400370.490000002</v>
      </c>
    </row>
    <row r="78" spans="1:8" x14ac:dyDescent="0.2">
      <c r="A78" s="1" t="s">
        <v>115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workbookViewId="0">
      <selection activeCell="A9" sqref="A9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40" t="s">
        <v>144</v>
      </c>
      <c r="B1" s="41"/>
      <c r="C1" s="41"/>
      <c r="D1" s="41"/>
      <c r="E1" s="41"/>
      <c r="F1" s="41"/>
      <c r="G1" s="42"/>
    </row>
    <row r="2" spans="1:7" x14ac:dyDescent="0.2">
      <c r="A2" s="23"/>
      <c r="B2" s="20"/>
      <c r="C2" s="21"/>
      <c r="D2" s="18" t="s">
        <v>56</v>
      </c>
      <c r="E2" s="21"/>
      <c r="F2" s="22"/>
      <c r="G2" s="35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6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5" t="s">
        <v>15</v>
      </c>
      <c r="B5" s="32">
        <f t="shared" ref="B5:G5" si="0">SUM(B6:B13)</f>
        <v>6077559.3500000006</v>
      </c>
      <c r="C5" s="32">
        <f t="shared" si="0"/>
        <v>3579774.36</v>
      </c>
      <c r="D5" s="32">
        <f t="shared" si="0"/>
        <v>9657333.7100000009</v>
      </c>
      <c r="E5" s="32">
        <f t="shared" si="0"/>
        <v>4311364.53</v>
      </c>
      <c r="F5" s="32">
        <f t="shared" si="0"/>
        <v>4309414.53</v>
      </c>
      <c r="G5" s="32">
        <f t="shared" si="0"/>
        <v>5345969.1800000006</v>
      </c>
    </row>
    <row r="6" spans="1:7" x14ac:dyDescent="0.2">
      <c r="A6" s="17" t="s">
        <v>40</v>
      </c>
      <c r="B6" s="27">
        <v>0</v>
      </c>
      <c r="C6" s="27">
        <v>0</v>
      </c>
      <c r="D6" s="27">
        <f>B6+C6</f>
        <v>0</v>
      </c>
      <c r="E6" s="27">
        <v>0</v>
      </c>
      <c r="F6" s="27">
        <v>0</v>
      </c>
      <c r="G6" s="27">
        <f>D6-E6</f>
        <v>0</v>
      </c>
    </row>
    <row r="7" spans="1:7" x14ac:dyDescent="0.2">
      <c r="A7" s="17" t="s">
        <v>16</v>
      </c>
      <c r="B7" s="27">
        <v>0</v>
      </c>
      <c r="C7" s="27">
        <v>0</v>
      </c>
      <c r="D7" s="27">
        <f t="shared" ref="D7:D13" si="1">B7+C7</f>
        <v>0</v>
      </c>
      <c r="E7" s="27">
        <v>0</v>
      </c>
      <c r="F7" s="27">
        <v>0</v>
      </c>
      <c r="G7" s="27">
        <f t="shared" ref="G7:G13" si="2">D7-E7</f>
        <v>0</v>
      </c>
    </row>
    <row r="8" spans="1:7" x14ac:dyDescent="0.2">
      <c r="A8" s="17" t="s">
        <v>116</v>
      </c>
      <c r="B8" s="27">
        <v>1056262.79</v>
      </c>
      <c r="C8" s="27">
        <v>1837411.24</v>
      </c>
      <c r="D8" s="27">
        <f t="shared" si="1"/>
        <v>2893674.0300000003</v>
      </c>
      <c r="E8" s="27">
        <v>1402050.82</v>
      </c>
      <c r="F8" s="27">
        <v>1402050.82</v>
      </c>
      <c r="G8" s="27">
        <f t="shared" si="2"/>
        <v>1491623.2100000002</v>
      </c>
    </row>
    <row r="9" spans="1:7" x14ac:dyDescent="0.2">
      <c r="A9" s="17" t="s">
        <v>3</v>
      </c>
      <c r="B9" s="27">
        <v>0</v>
      </c>
      <c r="C9" s="27">
        <v>0</v>
      </c>
      <c r="D9" s="27">
        <f t="shared" si="1"/>
        <v>0</v>
      </c>
      <c r="E9" s="27">
        <v>0</v>
      </c>
      <c r="F9" s="27">
        <v>0</v>
      </c>
      <c r="G9" s="27">
        <f t="shared" si="2"/>
        <v>0</v>
      </c>
    </row>
    <row r="10" spans="1:7" x14ac:dyDescent="0.2">
      <c r="A10" s="17" t="s">
        <v>22</v>
      </c>
      <c r="B10" s="27">
        <v>4825339.99</v>
      </c>
      <c r="C10" s="27">
        <v>1729678.78</v>
      </c>
      <c r="D10" s="27">
        <f t="shared" si="1"/>
        <v>6555018.7700000005</v>
      </c>
      <c r="E10" s="27">
        <v>2827559.71</v>
      </c>
      <c r="F10" s="27">
        <v>2825609.71</v>
      </c>
      <c r="G10" s="27">
        <f t="shared" si="2"/>
        <v>3727459.0600000005</v>
      </c>
    </row>
    <row r="11" spans="1:7" x14ac:dyDescent="0.2">
      <c r="A11" s="17" t="s">
        <v>17</v>
      </c>
      <c r="B11" s="27">
        <v>0</v>
      </c>
      <c r="C11" s="27">
        <v>0</v>
      </c>
      <c r="D11" s="27">
        <f t="shared" si="1"/>
        <v>0</v>
      </c>
      <c r="E11" s="27">
        <v>0</v>
      </c>
      <c r="F11" s="27">
        <v>0</v>
      </c>
      <c r="G11" s="27">
        <f t="shared" si="2"/>
        <v>0</v>
      </c>
    </row>
    <row r="12" spans="1:7" x14ac:dyDescent="0.2">
      <c r="A12" s="17" t="s">
        <v>41</v>
      </c>
      <c r="B12" s="27">
        <v>0</v>
      </c>
      <c r="C12" s="27">
        <v>0</v>
      </c>
      <c r="D12" s="27">
        <f t="shared" si="1"/>
        <v>0</v>
      </c>
      <c r="E12" s="27">
        <v>0</v>
      </c>
      <c r="F12" s="27">
        <v>0</v>
      </c>
      <c r="G12" s="27">
        <f t="shared" si="2"/>
        <v>0</v>
      </c>
    </row>
    <row r="13" spans="1:7" x14ac:dyDescent="0.2">
      <c r="A13" s="17" t="s">
        <v>18</v>
      </c>
      <c r="B13" s="27">
        <v>195956.57</v>
      </c>
      <c r="C13" s="27">
        <v>12684.34</v>
      </c>
      <c r="D13" s="27">
        <f t="shared" si="1"/>
        <v>208640.91</v>
      </c>
      <c r="E13" s="27">
        <v>81754</v>
      </c>
      <c r="F13" s="27">
        <v>81754</v>
      </c>
      <c r="G13" s="27">
        <f t="shared" si="2"/>
        <v>126886.91</v>
      </c>
    </row>
    <row r="14" spans="1:7" x14ac:dyDescent="0.2">
      <c r="A14" s="17"/>
      <c r="B14" s="27"/>
      <c r="C14" s="27"/>
      <c r="D14" s="27"/>
      <c r="E14" s="27"/>
      <c r="F14" s="27"/>
      <c r="G14" s="27"/>
    </row>
    <row r="15" spans="1:7" x14ac:dyDescent="0.2">
      <c r="A15" s="5" t="s">
        <v>19</v>
      </c>
      <c r="B15" s="32">
        <f t="shared" ref="B15:G15" si="3">SUM(B16:B22)</f>
        <v>9874556.6899999995</v>
      </c>
      <c r="C15" s="32">
        <f t="shared" si="3"/>
        <v>2747488.21</v>
      </c>
      <c r="D15" s="32">
        <f t="shared" si="3"/>
        <v>12622044.899999999</v>
      </c>
      <c r="E15" s="32">
        <f t="shared" si="3"/>
        <v>3567643.59</v>
      </c>
      <c r="F15" s="32">
        <f t="shared" si="3"/>
        <v>3567643.59</v>
      </c>
      <c r="G15" s="32">
        <f t="shared" si="3"/>
        <v>9054401.3100000005</v>
      </c>
    </row>
    <row r="16" spans="1:7" x14ac:dyDescent="0.2">
      <c r="A16" s="17" t="s">
        <v>42</v>
      </c>
      <c r="B16" s="27">
        <v>0</v>
      </c>
      <c r="C16" s="27">
        <v>0</v>
      </c>
      <c r="D16" s="27">
        <f>B16+C16</f>
        <v>0</v>
      </c>
      <c r="E16" s="27">
        <v>0</v>
      </c>
      <c r="F16" s="27">
        <v>0</v>
      </c>
      <c r="G16" s="27">
        <f t="shared" ref="G16:G22" si="4">D16-E16</f>
        <v>0</v>
      </c>
    </row>
    <row r="17" spans="1:7" x14ac:dyDescent="0.2">
      <c r="A17" s="17" t="s">
        <v>27</v>
      </c>
      <c r="B17" s="27">
        <v>0</v>
      </c>
      <c r="C17" s="27">
        <v>0</v>
      </c>
      <c r="D17" s="27">
        <f t="shared" ref="D17:D22" si="5">B17+C17</f>
        <v>0</v>
      </c>
      <c r="E17" s="27">
        <v>0</v>
      </c>
      <c r="F17" s="27">
        <v>0</v>
      </c>
      <c r="G17" s="27">
        <f t="shared" si="4"/>
        <v>0</v>
      </c>
    </row>
    <row r="18" spans="1:7" x14ac:dyDescent="0.2">
      <c r="A18" s="17" t="s">
        <v>20</v>
      </c>
      <c r="B18" s="27">
        <v>1175335.8</v>
      </c>
      <c r="C18" s="27">
        <v>44550.79</v>
      </c>
      <c r="D18" s="27">
        <f t="shared" si="5"/>
        <v>1219886.5900000001</v>
      </c>
      <c r="E18" s="27">
        <v>373727.99</v>
      </c>
      <c r="F18" s="27">
        <v>373727.99</v>
      </c>
      <c r="G18" s="27">
        <f t="shared" si="4"/>
        <v>846158.60000000009</v>
      </c>
    </row>
    <row r="19" spans="1:7" x14ac:dyDescent="0.2">
      <c r="A19" s="17" t="s">
        <v>43</v>
      </c>
      <c r="B19" s="27">
        <v>0</v>
      </c>
      <c r="C19" s="27">
        <v>0</v>
      </c>
      <c r="D19" s="27">
        <f t="shared" si="5"/>
        <v>0</v>
      </c>
      <c r="E19" s="27">
        <v>0</v>
      </c>
      <c r="F19" s="27">
        <v>0</v>
      </c>
      <c r="G19" s="27">
        <f t="shared" si="4"/>
        <v>0</v>
      </c>
    </row>
    <row r="20" spans="1:7" x14ac:dyDescent="0.2">
      <c r="A20" s="17" t="s">
        <v>44</v>
      </c>
      <c r="B20" s="27">
        <v>966643.38</v>
      </c>
      <c r="C20" s="27">
        <v>206548.14</v>
      </c>
      <c r="D20" s="27">
        <f t="shared" si="5"/>
        <v>1173191.52</v>
      </c>
      <c r="E20" s="27">
        <v>521354.94</v>
      </c>
      <c r="F20" s="27">
        <v>521354.94</v>
      </c>
      <c r="G20" s="27">
        <f t="shared" si="4"/>
        <v>651836.58000000007</v>
      </c>
    </row>
    <row r="21" spans="1:7" x14ac:dyDescent="0.2">
      <c r="A21" s="17" t="s">
        <v>45</v>
      </c>
      <c r="B21" s="27">
        <v>7195674.8200000003</v>
      </c>
      <c r="C21" s="27">
        <v>2454677.02</v>
      </c>
      <c r="D21" s="27">
        <f t="shared" si="5"/>
        <v>9650351.8399999999</v>
      </c>
      <c r="E21" s="27">
        <v>2517566.87</v>
      </c>
      <c r="F21" s="27">
        <v>2517566.87</v>
      </c>
      <c r="G21" s="27">
        <f t="shared" si="4"/>
        <v>7132784.9699999997</v>
      </c>
    </row>
    <row r="22" spans="1:7" x14ac:dyDescent="0.2">
      <c r="A22" s="17" t="s">
        <v>4</v>
      </c>
      <c r="B22" s="27">
        <v>536902.68999999994</v>
      </c>
      <c r="C22" s="27">
        <v>41712.26</v>
      </c>
      <c r="D22" s="27">
        <f t="shared" si="5"/>
        <v>578614.94999999995</v>
      </c>
      <c r="E22" s="27">
        <v>154993.79</v>
      </c>
      <c r="F22" s="27">
        <v>154993.79</v>
      </c>
      <c r="G22" s="27">
        <f t="shared" si="4"/>
        <v>423621.15999999992</v>
      </c>
    </row>
    <row r="23" spans="1:7" x14ac:dyDescent="0.2">
      <c r="A23" s="17"/>
      <c r="B23" s="27"/>
      <c r="C23" s="27"/>
      <c r="D23" s="27"/>
      <c r="E23" s="27"/>
      <c r="F23" s="27"/>
      <c r="G23" s="27"/>
    </row>
    <row r="24" spans="1:7" x14ac:dyDescent="0.2">
      <c r="A24" s="5" t="s">
        <v>46</v>
      </c>
      <c r="B24" s="32">
        <f t="shared" ref="B24:G24" si="6">SUM(B25:B33)</f>
        <v>0</v>
      </c>
      <c r="C24" s="32">
        <f t="shared" si="6"/>
        <v>0</v>
      </c>
      <c r="D24" s="32">
        <f t="shared" si="6"/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</row>
    <row r="25" spans="1:7" x14ac:dyDescent="0.2">
      <c r="A25" s="17" t="s">
        <v>28</v>
      </c>
      <c r="B25" s="27">
        <v>0</v>
      </c>
      <c r="C25" s="27">
        <v>0</v>
      </c>
      <c r="D25" s="27">
        <f>B25+C25</f>
        <v>0</v>
      </c>
      <c r="E25" s="27">
        <v>0</v>
      </c>
      <c r="F25" s="27">
        <v>0</v>
      </c>
      <c r="G25" s="27">
        <f t="shared" ref="G25:G33" si="7">D25-E25</f>
        <v>0</v>
      </c>
    </row>
    <row r="26" spans="1:7" x14ac:dyDescent="0.2">
      <c r="A26" s="17" t="s">
        <v>23</v>
      </c>
      <c r="B26" s="27">
        <v>0</v>
      </c>
      <c r="C26" s="27">
        <v>0</v>
      </c>
      <c r="D26" s="27">
        <f t="shared" ref="D26:D33" si="8">B26+C26</f>
        <v>0</v>
      </c>
      <c r="E26" s="27">
        <v>0</v>
      </c>
      <c r="F26" s="27">
        <v>0</v>
      </c>
      <c r="G26" s="27">
        <f t="shared" si="7"/>
        <v>0</v>
      </c>
    </row>
    <row r="27" spans="1:7" x14ac:dyDescent="0.2">
      <c r="A27" s="17" t="s">
        <v>29</v>
      </c>
      <c r="B27" s="27">
        <v>0</v>
      </c>
      <c r="C27" s="27">
        <v>0</v>
      </c>
      <c r="D27" s="27">
        <f t="shared" si="8"/>
        <v>0</v>
      </c>
      <c r="E27" s="27">
        <v>0</v>
      </c>
      <c r="F27" s="27">
        <v>0</v>
      </c>
      <c r="G27" s="27">
        <f t="shared" si="7"/>
        <v>0</v>
      </c>
    </row>
    <row r="28" spans="1:7" x14ac:dyDescent="0.2">
      <c r="A28" s="17" t="s">
        <v>47</v>
      </c>
      <c r="B28" s="27">
        <v>0</v>
      </c>
      <c r="C28" s="27">
        <v>0</v>
      </c>
      <c r="D28" s="27">
        <f t="shared" si="8"/>
        <v>0</v>
      </c>
      <c r="E28" s="27">
        <v>0</v>
      </c>
      <c r="F28" s="27">
        <v>0</v>
      </c>
      <c r="G28" s="27">
        <f t="shared" si="7"/>
        <v>0</v>
      </c>
    </row>
    <row r="29" spans="1:7" x14ac:dyDescent="0.2">
      <c r="A29" s="17" t="s">
        <v>21</v>
      </c>
      <c r="B29" s="27">
        <v>0</v>
      </c>
      <c r="C29" s="27">
        <v>0</v>
      </c>
      <c r="D29" s="27">
        <f t="shared" si="8"/>
        <v>0</v>
      </c>
      <c r="E29" s="27">
        <v>0</v>
      </c>
      <c r="F29" s="27">
        <v>0</v>
      </c>
      <c r="G29" s="27">
        <f t="shared" si="7"/>
        <v>0</v>
      </c>
    </row>
    <row r="30" spans="1:7" x14ac:dyDescent="0.2">
      <c r="A30" s="17" t="s">
        <v>5</v>
      </c>
      <c r="B30" s="27">
        <v>0</v>
      </c>
      <c r="C30" s="27">
        <v>0</v>
      </c>
      <c r="D30" s="27">
        <f t="shared" si="8"/>
        <v>0</v>
      </c>
      <c r="E30" s="27">
        <v>0</v>
      </c>
      <c r="F30" s="27">
        <v>0</v>
      </c>
      <c r="G30" s="27">
        <f t="shared" si="7"/>
        <v>0</v>
      </c>
    </row>
    <row r="31" spans="1:7" x14ac:dyDescent="0.2">
      <c r="A31" s="17" t="s">
        <v>6</v>
      </c>
      <c r="B31" s="27">
        <v>0</v>
      </c>
      <c r="C31" s="27">
        <v>0</v>
      </c>
      <c r="D31" s="27">
        <f t="shared" si="8"/>
        <v>0</v>
      </c>
      <c r="E31" s="27">
        <v>0</v>
      </c>
      <c r="F31" s="27">
        <v>0</v>
      </c>
      <c r="G31" s="27">
        <f t="shared" si="7"/>
        <v>0</v>
      </c>
    </row>
    <row r="32" spans="1:7" x14ac:dyDescent="0.2">
      <c r="A32" s="17" t="s">
        <v>48</v>
      </c>
      <c r="B32" s="27">
        <v>0</v>
      </c>
      <c r="C32" s="27">
        <v>0</v>
      </c>
      <c r="D32" s="27">
        <f t="shared" si="8"/>
        <v>0</v>
      </c>
      <c r="E32" s="27">
        <v>0</v>
      </c>
      <c r="F32" s="27">
        <v>0</v>
      </c>
      <c r="G32" s="27">
        <f t="shared" si="7"/>
        <v>0</v>
      </c>
    </row>
    <row r="33" spans="1:7" x14ac:dyDescent="0.2">
      <c r="A33" s="17" t="s">
        <v>30</v>
      </c>
      <c r="B33" s="27">
        <v>0</v>
      </c>
      <c r="C33" s="27">
        <v>0</v>
      </c>
      <c r="D33" s="27">
        <f t="shared" si="8"/>
        <v>0</v>
      </c>
      <c r="E33" s="27">
        <v>0</v>
      </c>
      <c r="F33" s="27">
        <v>0</v>
      </c>
      <c r="G33" s="27">
        <f t="shared" si="7"/>
        <v>0</v>
      </c>
    </row>
    <row r="34" spans="1:7" x14ac:dyDescent="0.2">
      <c r="A34" s="17"/>
      <c r="B34" s="27"/>
      <c r="C34" s="27"/>
      <c r="D34" s="27"/>
      <c r="E34" s="27"/>
      <c r="F34" s="27"/>
      <c r="G34" s="27"/>
    </row>
    <row r="35" spans="1:7" x14ac:dyDescent="0.2">
      <c r="A35" s="5" t="s">
        <v>31</v>
      </c>
      <c r="B35" s="32">
        <f t="shared" ref="B35:G35" si="9">SUM(B36:B39)</f>
        <v>0</v>
      </c>
      <c r="C35" s="32">
        <f t="shared" si="9"/>
        <v>0</v>
      </c>
      <c r="D35" s="32">
        <f t="shared" si="9"/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</row>
    <row r="36" spans="1:7" x14ac:dyDescent="0.2">
      <c r="A36" s="17" t="s">
        <v>49</v>
      </c>
      <c r="B36" s="27">
        <v>0</v>
      </c>
      <c r="C36" s="27">
        <v>0</v>
      </c>
      <c r="D36" s="27">
        <f>B36+C36</f>
        <v>0</v>
      </c>
      <c r="E36" s="27">
        <v>0</v>
      </c>
      <c r="F36" s="27">
        <v>0</v>
      </c>
      <c r="G36" s="27">
        <f t="shared" ref="G36:G39" si="10">D36-E36</f>
        <v>0</v>
      </c>
    </row>
    <row r="37" spans="1:7" ht="11.25" customHeight="1" x14ac:dyDescent="0.2">
      <c r="A37" s="17" t="s">
        <v>24</v>
      </c>
      <c r="B37" s="27">
        <v>0</v>
      </c>
      <c r="C37" s="27">
        <v>0</v>
      </c>
      <c r="D37" s="27">
        <f t="shared" ref="D37:D39" si="11">B37+C37</f>
        <v>0</v>
      </c>
      <c r="E37" s="27">
        <v>0</v>
      </c>
      <c r="F37" s="27">
        <v>0</v>
      </c>
      <c r="G37" s="27">
        <f t="shared" si="10"/>
        <v>0</v>
      </c>
    </row>
    <row r="38" spans="1:7" x14ac:dyDescent="0.2">
      <c r="A38" s="17" t="s">
        <v>32</v>
      </c>
      <c r="B38" s="27">
        <v>0</v>
      </c>
      <c r="C38" s="27">
        <v>0</v>
      </c>
      <c r="D38" s="27">
        <f t="shared" si="11"/>
        <v>0</v>
      </c>
      <c r="E38" s="27">
        <v>0</v>
      </c>
      <c r="F38" s="27">
        <v>0</v>
      </c>
      <c r="G38" s="27">
        <f t="shared" si="10"/>
        <v>0</v>
      </c>
    </row>
    <row r="39" spans="1:7" x14ac:dyDescent="0.2">
      <c r="A39" s="17" t="s">
        <v>7</v>
      </c>
      <c r="B39" s="27">
        <v>0</v>
      </c>
      <c r="C39" s="27">
        <v>0</v>
      </c>
      <c r="D39" s="27">
        <f t="shared" si="11"/>
        <v>0</v>
      </c>
      <c r="E39" s="27">
        <v>0</v>
      </c>
      <c r="F39" s="27">
        <v>0</v>
      </c>
      <c r="G39" s="27">
        <f t="shared" si="10"/>
        <v>0</v>
      </c>
    </row>
    <row r="40" spans="1:7" x14ac:dyDescent="0.2">
      <c r="A40" s="17"/>
      <c r="B40" s="27"/>
      <c r="C40" s="27"/>
      <c r="D40" s="27"/>
      <c r="E40" s="27"/>
      <c r="F40" s="27"/>
      <c r="G40" s="27"/>
    </row>
    <row r="41" spans="1:7" x14ac:dyDescent="0.2">
      <c r="A41" s="8" t="s">
        <v>122</v>
      </c>
      <c r="B41" s="28">
        <f t="shared" ref="B41:G41" si="12">SUM(B35+B24+B15+B5)</f>
        <v>15952116.039999999</v>
      </c>
      <c r="C41" s="28">
        <f t="shared" si="12"/>
        <v>6327262.5700000003</v>
      </c>
      <c r="D41" s="28">
        <f t="shared" si="12"/>
        <v>22279378.609999999</v>
      </c>
      <c r="E41" s="28">
        <f t="shared" si="12"/>
        <v>7879008.1200000001</v>
      </c>
      <c r="F41" s="28">
        <f t="shared" si="12"/>
        <v>7877058.1200000001</v>
      </c>
      <c r="G41" s="28">
        <f t="shared" si="12"/>
        <v>14400370.490000002</v>
      </c>
    </row>
    <row r="43" spans="1:7" x14ac:dyDescent="0.2">
      <c r="A43" s="1" t="s">
        <v>115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48EFCA3-F766-4C80-B0C2-32B16B72D38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VALLE DE SANTIAGO</cp:lastModifiedBy>
  <cp:lastPrinted>2018-07-14T22:21:14Z</cp:lastPrinted>
  <dcterms:created xsi:type="dcterms:W3CDTF">2014-02-10T03:37:14Z</dcterms:created>
  <dcterms:modified xsi:type="dcterms:W3CDTF">2025-08-13T16:12:18Z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