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18BD1390-A21C-47FA-BC91-761BFBEE2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<sst xmlns="http://schemas.openxmlformats.org/spreadsheetml/2006/main" count="27" uniqueCount="27">
  <si>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</si>
  <si>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</si>
  <si>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</si>
  <si>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</si>
  <si>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</si>
  <si>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</si>
  <si>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</si>
  <si>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</si>
  <si>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</si>
  <si>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</si>
  <si>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</si>
  <si>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</si>
  <si>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</si>
  <si>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</si>
  <si>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</si>
  <si>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</si>
  <si>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</si>
  <si>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</si>
  <si>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</si>
  <si>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</si>
  <si>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</si>
  <si>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</si>
  <si>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</si>
  <si>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</si>
  <si>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</si>
  <si>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</si>
  <si>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del Activo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</si>
</sst>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zoomScaleNormal="100" workbookViewId="0">
      <selection activeCell="B26" sqref="B26:G26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2" t="s">
        <v>26</v>
      </c>
      <c r="B1" s="23"/>
      <c r="C1" s="23"/>
      <c r="D1" s="23"/>
      <c r="E1" s="23"/>
      <c r="F1" s="23"/>
      <c r="G1" s="2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95824240.760000005</v>
      </c>
      <c r="D4" s="13">
        <f>SUM(D6+D15)</f>
        <v>162806451.53999999</v>
      </c>
      <c r="E4" s="13">
        <f>SUM(E6+E15)</f>
        <v>154780487.62</v>
      </c>
      <c r="F4" s="13">
        <f>SUM(F6+F15)</f>
        <v>103850204.68000001</v>
      </c>
      <c r="G4" s="13">
        <f>SUM(G6+G15)</f>
        <v>8025963.9200000055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43369574.910000004</v>
      </c>
      <c r="D6" s="13">
        <f>SUM(D7:D13)</f>
        <v>157821869.97999999</v>
      </c>
      <c r="E6" s="13">
        <f>SUM(E7:E13)</f>
        <v>152599278.47</v>
      </c>
      <c r="F6" s="13">
        <f>SUM(F7:F13)</f>
        <v>48592166.420000009</v>
      </c>
      <c r="G6" s="18">
        <f>SUM(G7:G13)</f>
        <v>5222591.5100000072</v>
      </c>
    </row>
    <row r="7" spans="1:7" x14ac:dyDescent="0.2">
      <c r="A7" s="3">
        <v>1110</v>
      </c>
      <c r="B7" s="7" t="s">
        <v>9</v>
      </c>
      <c r="C7" s="18">
        <v>7634699.7800000003</v>
      </c>
      <c r="D7" s="18">
        <v>84985116.920000002</v>
      </c>
      <c r="E7" s="18">
        <v>84049083.879999995</v>
      </c>
      <c r="F7" s="18">
        <f>C7+D7-E7</f>
        <v>8570732.8200000077</v>
      </c>
      <c r="G7" s="18">
        <f t="shared" ref="G7:G13" si="0">F7-C7</f>
        <v>936033.04000000749</v>
      </c>
    </row>
    <row r="8" spans="1:7" x14ac:dyDescent="0.2">
      <c r="A8" s="3">
        <v>1120</v>
      </c>
      <c r="B8" s="7" t="s">
        <v>10</v>
      </c>
      <c r="C8" s="18">
        <v>33902393.640000001</v>
      </c>
      <c r="D8" s="18">
        <v>66584860.469999999</v>
      </c>
      <c r="E8" s="18">
        <v>62262817.539999999</v>
      </c>
      <c r="F8" s="18">
        <f t="shared" ref="F8:F13" si="1">C8+D8-E8</f>
        <v>38224436.57</v>
      </c>
      <c r="G8" s="18">
        <f t="shared" si="0"/>
        <v>4322042.93</v>
      </c>
    </row>
    <row r="9" spans="1:7" x14ac:dyDescent="0.2">
      <c r="A9" s="3">
        <v>1130</v>
      </c>
      <c r="B9" s="7" t="s">
        <v>11</v>
      </c>
      <c r="C9" s="18">
        <v>1557073.71</v>
      </c>
      <c r="D9" s="18">
        <v>6251892.5899999999</v>
      </c>
      <c r="E9" s="18">
        <v>6287377.0499999998</v>
      </c>
      <c r="F9" s="18">
        <f t="shared" si="1"/>
        <v>1521589.25</v>
      </c>
      <c r="G9" s="18">
        <f t="shared" si="0"/>
        <v>-35484.459999999963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275407.78000000003</v>
      </c>
      <c r="D11" s="18">
        <v>0</v>
      </c>
      <c r="E11" s="18">
        <v>0</v>
      </c>
      <c r="F11" s="18">
        <f t="shared" si="1"/>
        <v>275407.78000000003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52454665.850000001</v>
      </c>
      <c r="D15" s="13">
        <f>SUM(D16:D24)</f>
        <v>4984581.5599999996</v>
      </c>
      <c r="E15" s="13">
        <f>SUM(E16:E24)</f>
        <v>2181209.15</v>
      </c>
      <c r="F15" s="13">
        <f>SUM(F16:F24)</f>
        <v>55258038.259999998</v>
      </c>
      <c r="G15" s="13">
        <f>SUM(G16:G24)</f>
        <v>2803372.4099999983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33365992.440000001</v>
      </c>
      <c r="D18" s="19">
        <v>0</v>
      </c>
      <c r="E18" s="19">
        <v>0</v>
      </c>
      <c r="F18" s="19">
        <f t="shared" si="3"/>
        <v>33365992.440000001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25110731.039999999</v>
      </c>
      <c r="D19" s="18">
        <v>4484581.5599999996</v>
      </c>
      <c r="E19" s="18">
        <v>543022.11</v>
      </c>
      <c r="F19" s="18">
        <f t="shared" si="3"/>
        <v>29052290.489999998</v>
      </c>
      <c r="G19" s="18">
        <f t="shared" si="2"/>
        <v>3941559.4499999993</v>
      </c>
    </row>
    <row r="20" spans="1:7" x14ac:dyDescent="0.2">
      <c r="A20" s="3">
        <v>1250</v>
      </c>
      <c r="B20" s="7" t="s">
        <v>19</v>
      </c>
      <c r="C20" s="18">
        <v>1134149.58</v>
      </c>
      <c r="D20" s="18">
        <v>500000</v>
      </c>
      <c r="E20" s="18">
        <v>0</v>
      </c>
      <c r="F20" s="18">
        <f t="shared" si="3"/>
        <v>1634149.58</v>
      </c>
      <c r="G20" s="18">
        <f t="shared" si="2"/>
        <v>500000</v>
      </c>
    </row>
    <row r="21" spans="1:7" x14ac:dyDescent="0.2">
      <c r="A21" s="3">
        <v>1260</v>
      </c>
      <c r="B21" s="7" t="s">
        <v>20</v>
      </c>
      <c r="C21" s="18">
        <v>-8358197.2400000002</v>
      </c>
      <c r="D21" s="18">
        <v>0</v>
      </c>
      <c r="E21" s="18">
        <v>1638187.04</v>
      </c>
      <c r="F21" s="18">
        <f t="shared" si="3"/>
        <v>-9996384.2800000012</v>
      </c>
      <c r="G21" s="18">
        <f t="shared" si="2"/>
        <v>-1638187.040000001</v>
      </c>
    </row>
    <row r="22" spans="1:7" x14ac:dyDescent="0.2">
      <c r="A22" s="3">
        <v>1270</v>
      </c>
      <c r="B22" s="7" t="s">
        <v>21</v>
      </c>
      <c r="C22" s="18">
        <v>1201990.03</v>
      </c>
      <c r="D22" s="18">
        <v>0</v>
      </c>
      <c r="E22" s="18">
        <v>0</v>
      </c>
      <c r="F22" s="18">
        <f t="shared" si="3"/>
        <v>1201990.03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5" t="s">
        <v>25</v>
      </c>
      <c r="C26" s="25"/>
      <c r="D26" s="25"/>
      <c r="E26" s="25"/>
      <c r="F26" s="25"/>
      <c r="G26" s="25"/>
    </row>
    <row r="38" spans="2:6" x14ac:dyDescent="0.2">
      <c r="B38" s="20"/>
      <c r="D38" s="26"/>
      <c r="E38" s="26"/>
      <c r="F38" s="26"/>
    </row>
    <row r="39" spans="2:6" x14ac:dyDescent="0.2">
      <c r="B39" s="21"/>
      <c r="D39" s="27"/>
      <c r="E39" s="27"/>
      <c r="F39" s="27"/>
    </row>
  </sheetData>
  <sheetProtection formatCells="0" formatColumns="0" formatRows="0" autoFilter="0"/>
  <mergeCells count="4">
    <mergeCell ref="A1:G1"/>
    <mergeCell ref="B26:G26"/>
    <mergeCell ref="D38:F38"/>
    <mergeCell ref="D39:F39"/>
  </mergeCells>
  <pageMargins left="0.7" right="0.7" top="0.75" bottom="0.75" header="0.3" footer="0.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2022-02-23T16:21:41Z</cp:lastPrinted>
  <dcterms:created xsi:type="dcterms:W3CDTF">2014-02-09T04:04:15Z</dcterms:created>
  <dcterms:modified xsi:type="dcterms:W3CDTF">2022-02-23T18:08:04Z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